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ThisWorkbook" defaultThemeVersion="124226"/>
  <mc:AlternateContent xmlns:mc="http://schemas.openxmlformats.org/markup-compatibility/2006">
    <mc:Choice Requires="x15">
      <x15ac:absPath xmlns:x15ac="http://schemas.microsoft.com/office/spreadsheetml/2010/11/ac" url="https://d.docs.live.net/c127193568e1f643/Desktop/"/>
    </mc:Choice>
  </mc:AlternateContent>
  <xr:revisionPtr revIDLastSave="0" documentId="8_{A7BD7B95-6844-4AAF-AF40-BE6DB0C16486}" xr6:coauthVersionLast="36" xr6:coauthVersionMax="36" xr10:uidLastSave="{00000000-0000-0000-0000-000000000000}"/>
  <bookViews>
    <workbookView xWindow="0" yWindow="0" windowWidth="19200" windowHeight="6520" xr2:uid="{00000000-000D-0000-FFFF-FFFF00000000}"/>
  </bookViews>
  <sheets>
    <sheet name="CONTRATOS 2025" sheetId="13" r:id="rId1"/>
    <sheet name="CONVENIOS 2025" sheetId="16" r:id="rId2"/>
    <sheet name="CONVENIOS DE ASOCIACION 2025" sheetId="17" r:id="rId3"/>
  </sheets>
  <definedNames>
    <definedName name="_xlnm._FilterDatabase" localSheetId="0" hidden="1">'CONTRATOS 2025'!$A$1:$BF$497</definedName>
    <definedName name="_xlnm._FilterDatabase" localSheetId="2" hidden="1">'CONVENIOS DE ASOCIACION 2025'!$A$1:$AE$191</definedName>
    <definedName name="_Hlk67492181" localSheetId="0">'CONTRATOS 2025'!#REF!</definedName>
    <definedName name="_Hlk67494682" localSheetId="0">'CONTRATOS 2025'!#REF!</definedName>
    <definedName name="_Hlk69464203" localSheetId="0">'CONTRATOS 2025'!#REF!</definedName>
    <definedName name="_xlnm.Print_Area" localSheetId="0">'CONTRATOS 2025'!$C$9:$H$39</definedName>
  </definedNames>
  <calcPr calcId="191029"/>
  <fileRecoveryPr autoRecover="0"/>
</workbook>
</file>

<file path=xl/calcChain.xml><?xml version="1.0" encoding="utf-8"?>
<calcChain xmlns="http://schemas.openxmlformats.org/spreadsheetml/2006/main">
  <c r="AV480" i="13" l="1"/>
  <c r="AV481" i="13"/>
  <c r="AU480" i="13"/>
  <c r="AU481" i="13"/>
  <c r="AU483" i="13"/>
  <c r="AP480" i="13"/>
  <c r="AP481" i="13"/>
  <c r="AP483" i="13"/>
  <c r="AC480" i="13"/>
  <c r="AC481" i="13"/>
  <c r="AC483" i="13"/>
  <c r="AU478" i="13"/>
  <c r="AU479" i="13"/>
  <c r="AP478" i="13"/>
  <c r="AP479" i="13"/>
  <c r="AC476" i="13"/>
  <c r="AC477" i="13"/>
  <c r="AC478" i="13"/>
  <c r="AC479" i="13"/>
  <c r="P173" i="17"/>
  <c r="P174" i="17"/>
  <c r="P175" i="17"/>
  <c r="P176" i="17"/>
  <c r="P177" i="17"/>
  <c r="P178" i="17"/>
  <c r="P179" i="17"/>
  <c r="P180" i="17"/>
  <c r="P181" i="17"/>
  <c r="P182" i="17"/>
  <c r="P183" i="17"/>
  <c r="P184" i="17"/>
  <c r="P185" i="17"/>
  <c r="P186" i="17"/>
  <c r="P187" i="17"/>
  <c r="P188" i="17"/>
  <c r="P189" i="17"/>
  <c r="P190" i="17"/>
  <c r="P191" i="17"/>
  <c r="P192" i="17"/>
  <c r="AU473" i="13"/>
  <c r="AU474" i="13"/>
  <c r="AU475" i="13"/>
  <c r="AU476" i="13"/>
  <c r="AU477" i="13"/>
  <c r="AP473" i="13"/>
  <c r="AP474" i="13"/>
  <c r="AP475" i="13"/>
  <c r="AP476" i="13"/>
  <c r="AP477" i="13"/>
  <c r="AC473" i="13"/>
  <c r="AC474" i="13"/>
  <c r="AC475" i="13"/>
  <c r="AW472" i="13"/>
  <c r="AU472" i="13"/>
  <c r="AP471" i="13"/>
  <c r="AP472" i="13"/>
  <c r="AC472" i="13"/>
  <c r="Z165" i="17" l="1"/>
  <c r="AA181" i="17" l="1"/>
  <c r="AA182" i="17"/>
  <c r="AA183" i="17"/>
  <c r="AA184" i="17"/>
  <c r="AA185" i="17"/>
  <c r="AA186" i="17"/>
  <c r="AA187" i="17"/>
  <c r="AA188" i="17"/>
  <c r="Z144" i="17"/>
  <c r="AA144" i="17" s="1"/>
  <c r="Z145" i="17"/>
  <c r="AA145" i="17" s="1"/>
  <c r="Z146" i="17"/>
  <c r="AA146" i="17" s="1"/>
  <c r="Z147" i="17"/>
  <c r="AA147" i="17" s="1"/>
  <c r="Z148" i="17"/>
  <c r="AA148" i="17" s="1"/>
  <c r="Z149" i="17"/>
  <c r="AA149" i="17" s="1"/>
  <c r="Z150" i="17"/>
  <c r="AA150" i="17" s="1"/>
  <c r="Z151" i="17"/>
  <c r="AA151" i="17" s="1"/>
  <c r="Z152" i="17"/>
  <c r="AA152" i="17" s="1"/>
  <c r="Z153" i="17"/>
  <c r="AA153" i="17" s="1"/>
  <c r="Z154" i="17"/>
  <c r="AA154" i="17" s="1"/>
  <c r="Z155" i="17"/>
  <c r="AA155" i="17" s="1"/>
  <c r="Z156" i="17"/>
  <c r="AA156" i="17" s="1"/>
  <c r="Z157" i="17"/>
  <c r="AA157" i="17" s="1"/>
  <c r="Z158" i="17"/>
  <c r="AA158" i="17" s="1"/>
  <c r="Z159" i="17"/>
  <c r="AA159" i="17" s="1"/>
  <c r="Z160" i="17"/>
  <c r="AA160" i="17" s="1"/>
  <c r="Z161" i="17"/>
  <c r="AA161" i="17" s="1"/>
  <c r="Z162" i="17"/>
  <c r="AA162" i="17" s="1"/>
  <c r="Z163" i="17"/>
  <c r="AA163" i="17" s="1"/>
  <c r="Z164" i="17"/>
  <c r="AA164" i="17" s="1"/>
  <c r="AA165" i="17"/>
  <c r="Z166" i="17"/>
  <c r="AA166" i="17" s="1"/>
  <c r="Z167" i="17"/>
  <c r="AA167" i="17" s="1"/>
  <c r="Z168" i="17"/>
  <c r="AA168" i="17" s="1"/>
  <c r="Z169" i="17"/>
  <c r="AA169" i="17" s="1"/>
  <c r="Z170" i="17"/>
  <c r="AA170" i="17" s="1"/>
  <c r="Z171" i="17"/>
  <c r="AA171" i="17" s="1"/>
  <c r="Z172" i="17"/>
  <c r="AA172" i="17" s="1"/>
  <c r="Z173" i="17"/>
  <c r="AA173" i="17" s="1"/>
  <c r="Z174" i="17"/>
  <c r="AA174" i="17" s="1"/>
  <c r="Z175" i="17"/>
  <c r="AA175" i="17" s="1"/>
  <c r="Z176" i="17"/>
  <c r="AA176" i="17" s="1"/>
  <c r="Z177" i="17"/>
  <c r="AA177" i="17" s="1"/>
  <c r="Z178" i="17"/>
  <c r="AA178" i="17" s="1"/>
  <c r="Z179" i="17"/>
  <c r="AA179" i="17" s="1"/>
  <c r="Z180" i="17"/>
  <c r="AA180" i="17" s="1"/>
  <c r="P143" i="17"/>
  <c r="P144" i="17"/>
  <c r="P145" i="17"/>
  <c r="P146" i="17"/>
  <c r="P147" i="17"/>
  <c r="P148" i="17"/>
  <c r="P149" i="17"/>
  <c r="P150" i="17"/>
  <c r="P151" i="17"/>
  <c r="P152" i="17"/>
  <c r="P153" i="17"/>
  <c r="P154" i="17"/>
  <c r="P155" i="17"/>
  <c r="P156" i="17"/>
  <c r="P157" i="17"/>
  <c r="P158" i="17"/>
  <c r="P159" i="17"/>
  <c r="P160" i="17"/>
  <c r="P161" i="17"/>
  <c r="P162" i="17"/>
  <c r="P163" i="17"/>
  <c r="P164" i="17"/>
  <c r="P165" i="17"/>
  <c r="P166" i="17"/>
  <c r="P167" i="17"/>
  <c r="P168" i="17"/>
  <c r="P169" i="17"/>
  <c r="P170" i="17"/>
  <c r="P171" i="17"/>
  <c r="P172" i="17"/>
  <c r="P142" i="17"/>
  <c r="P139" i="17"/>
  <c r="P140" i="17"/>
  <c r="Z131" i="17"/>
  <c r="E178" i="17"/>
  <c r="E179" i="17"/>
  <c r="E180" i="17"/>
  <c r="E181" i="17"/>
  <c r="E182" i="17"/>
  <c r="E183" i="17"/>
  <c r="E184" i="17"/>
  <c r="E185" i="17"/>
  <c r="E186" i="17"/>
  <c r="E187" i="17"/>
  <c r="E188" i="17"/>
  <c r="E189" i="17"/>
  <c r="E190" i="17"/>
  <c r="E191" i="17"/>
  <c r="E192" i="17"/>
  <c r="E168" i="17"/>
  <c r="E169" i="17"/>
  <c r="E170" i="17"/>
  <c r="E171" i="17"/>
  <c r="E172" i="17"/>
  <c r="E173" i="17"/>
  <c r="E174" i="17"/>
  <c r="E175" i="17"/>
  <c r="E176" i="17"/>
  <c r="E177" i="17"/>
  <c r="V14" i="16" l="1"/>
  <c r="E152" i="17"/>
  <c r="E153" i="17"/>
  <c r="E154" i="17"/>
  <c r="E155" i="17"/>
  <c r="E156" i="17"/>
  <c r="E157" i="17"/>
  <c r="E158" i="17"/>
  <c r="E159" i="17"/>
  <c r="E160" i="17"/>
  <c r="E161" i="17"/>
  <c r="E162" i="17"/>
  <c r="E163" i="17"/>
  <c r="E164" i="17"/>
  <c r="E165" i="17"/>
  <c r="E166" i="17"/>
  <c r="E167" i="17"/>
  <c r="E151" i="17"/>
  <c r="E150" i="17"/>
  <c r="E144" i="17"/>
  <c r="E145" i="17"/>
  <c r="E146" i="17"/>
  <c r="E147" i="17"/>
  <c r="E148" i="17"/>
  <c r="E149" i="17"/>
  <c r="P141" i="17"/>
  <c r="P138" i="17"/>
  <c r="AU466" i="13" l="1"/>
  <c r="AU467" i="13"/>
  <c r="AU468" i="13"/>
  <c r="AU469" i="13"/>
  <c r="AU470" i="13"/>
  <c r="AU471" i="13"/>
  <c r="AP467" i="13"/>
  <c r="AP468" i="13"/>
  <c r="AP469" i="13"/>
  <c r="AP470" i="13"/>
  <c r="AP484" i="13"/>
  <c r="AP486" i="13"/>
  <c r="AC467" i="13"/>
  <c r="AC468" i="13"/>
  <c r="AC469" i="13"/>
  <c r="AC470" i="13"/>
  <c r="AC471" i="13"/>
  <c r="AP466" i="13"/>
  <c r="AC466" i="13"/>
  <c r="AU465" i="13"/>
  <c r="AC465" i="13"/>
  <c r="AU464" i="13"/>
  <c r="AC464" i="13"/>
  <c r="AP463" i="13"/>
  <c r="AP464" i="13"/>
  <c r="AC463" i="13"/>
  <c r="AP462" i="13"/>
  <c r="AC462" i="13"/>
  <c r="P111" i="17" l="1"/>
  <c r="P112" i="17"/>
  <c r="P113" i="17"/>
  <c r="P114" i="17"/>
  <c r="P115" i="17"/>
  <c r="P116" i="17"/>
  <c r="P117" i="17"/>
  <c r="P118" i="17"/>
  <c r="P119" i="17"/>
  <c r="P120" i="17"/>
  <c r="P121" i="17"/>
  <c r="P122" i="17"/>
  <c r="P123" i="17"/>
  <c r="P124" i="17"/>
  <c r="P125" i="17"/>
  <c r="P126" i="17"/>
  <c r="P127" i="17"/>
  <c r="P128" i="17"/>
  <c r="P129" i="17"/>
  <c r="P130" i="17"/>
  <c r="P131" i="17"/>
  <c r="P132" i="17"/>
  <c r="P133" i="17"/>
  <c r="P134" i="17"/>
  <c r="P135" i="17"/>
  <c r="P136" i="17"/>
  <c r="P137" i="17"/>
  <c r="P108" i="17"/>
  <c r="P110" i="17" l="1"/>
  <c r="P61" i="17"/>
  <c r="P62" i="17"/>
  <c r="P69" i="17"/>
  <c r="P72" i="17"/>
  <c r="P75" i="17"/>
  <c r="P106" i="17" l="1"/>
  <c r="P107" i="17"/>
  <c r="Z106" i="17"/>
  <c r="AA106" i="17" s="1"/>
  <c r="Z107" i="17"/>
  <c r="AA107" i="17" s="1"/>
  <c r="Z108" i="17"/>
  <c r="AA108" i="17" s="1"/>
  <c r="Z109" i="17"/>
  <c r="AA109" i="17" s="1"/>
  <c r="Z110" i="17"/>
  <c r="AA110" i="17" s="1"/>
  <c r="Z111" i="17"/>
  <c r="AA111" i="17" s="1"/>
  <c r="Z112" i="17"/>
  <c r="AA112" i="17" s="1"/>
  <c r="Z113" i="17"/>
  <c r="AA113" i="17" s="1"/>
  <c r="Z114" i="17"/>
  <c r="AA114" i="17" s="1"/>
  <c r="Z115" i="17"/>
  <c r="AA115" i="17" s="1"/>
  <c r="Z116" i="17"/>
  <c r="AA116" i="17" s="1"/>
  <c r="Z117" i="17"/>
  <c r="AA117" i="17" s="1"/>
  <c r="Z118" i="17"/>
  <c r="AA118" i="17" s="1"/>
  <c r="Z119" i="17"/>
  <c r="AA119" i="17" s="1"/>
  <c r="Z120" i="17"/>
  <c r="AA120" i="17" s="1"/>
  <c r="Z121" i="17"/>
  <c r="AA121" i="17" s="1"/>
  <c r="Z122" i="17"/>
  <c r="AA122" i="17" s="1"/>
  <c r="Z123" i="17"/>
  <c r="AA123" i="17" s="1"/>
  <c r="Z124" i="17"/>
  <c r="AA124" i="17" s="1"/>
  <c r="Z125" i="17"/>
  <c r="AA125" i="17" s="1"/>
  <c r="Z126" i="17"/>
  <c r="AA126" i="17" s="1"/>
  <c r="Z127" i="17"/>
  <c r="AA127" i="17" s="1"/>
  <c r="Z128" i="17"/>
  <c r="AA128" i="17" s="1"/>
  <c r="Z129" i="17"/>
  <c r="AA129" i="17" s="1"/>
  <c r="Z130" i="17"/>
  <c r="AA130" i="17" s="1"/>
  <c r="AA131" i="17"/>
  <c r="Z132" i="17"/>
  <c r="AA132" i="17" s="1"/>
  <c r="Z133" i="17"/>
  <c r="AA133" i="17" s="1"/>
  <c r="Z134" i="17"/>
  <c r="AA134" i="17" s="1"/>
  <c r="Z135" i="17"/>
  <c r="AA135" i="17" s="1"/>
  <c r="Z136" i="17"/>
  <c r="AA136" i="17" s="1"/>
  <c r="Z137" i="17"/>
  <c r="AA137" i="17" s="1"/>
  <c r="Z138" i="17"/>
  <c r="AA138" i="17" s="1"/>
  <c r="Z139" i="17"/>
  <c r="AA139" i="17" s="1"/>
  <c r="Z140" i="17"/>
  <c r="AA140" i="17" s="1"/>
  <c r="Z141" i="17"/>
  <c r="AA141" i="17" s="1"/>
  <c r="Z142" i="17"/>
  <c r="AA142" i="17" s="1"/>
  <c r="Z143" i="17"/>
  <c r="AA143" i="17" s="1"/>
  <c r="E110" i="17"/>
  <c r="E111" i="17"/>
  <c r="E112" i="17"/>
  <c r="E113" i="17"/>
  <c r="E114" i="17"/>
  <c r="E115" i="17"/>
  <c r="E116" i="17"/>
  <c r="E117" i="17"/>
  <c r="E118" i="17"/>
  <c r="E119" i="17"/>
  <c r="E120" i="17"/>
  <c r="E121" i="17"/>
  <c r="E122" i="17"/>
  <c r="E123" i="17"/>
  <c r="E124" i="17"/>
  <c r="E125" i="17"/>
  <c r="E126" i="17"/>
  <c r="E127" i="17"/>
  <c r="E128" i="17"/>
  <c r="E129" i="17"/>
  <c r="E130" i="17"/>
  <c r="E131" i="17"/>
  <c r="E132" i="17"/>
  <c r="E133" i="17"/>
  <c r="E134" i="17"/>
  <c r="E135" i="17"/>
  <c r="E136" i="17"/>
  <c r="E137" i="17"/>
  <c r="E138" i="17"/>
  <c r="E139" i="17"/>
  <c r="E140" i="17"/>
  <c r="E141" i="17"/>
  <c r="E142" i="17"/>
  <c r="E143" i="17"/>
  <c r="E106" i="17"/>
  <c r="E109" i="17"/>
  <c r="E108" i="17"/>
  <c r="E107" i="17"/>
  <c r="H239" i="17" l="1"/>
  <c r="H316" i="17"/>
  <c r="H309" i="17"/>
  <c r="H302" i="17"/>
  <c r="H295" i="17"/>
  <c r="H288" i="17"/>
  <c r="H281" i="17"/>
  <c r="H274" i="17"/>
  <c r="H267" i="17"/>
  <c r="H260" i="17"/>
  <c r="H253" i="17"/>
  <c r="H246" i="17"/>
  <c r="H231" i="17"/>
  <c r="H223" i="17"/>
  <c r="Z63" i="17"/>
  <c r="AA63" i="17" s="1"/>
  <c r="Z64" i="17"/>
  <c r="AA64" i="17" s="1"/>
  <c r="Z65" i="17"/>
  <c r="AA65" i="17" s="1"/>
  <c r="Z66" i="17"/>
  <c r="AA66" i="17" s="1"/>
  <c r="Z67" i="17"/>
  <c r="AA67" i="17" s="1"/>
  <c r="Z68" i="17"/>
  <c r="AA68" i="17" s="1"/>
  <c r="Z69" i="17"/>
  <c r="AA69" i="17" s="1"/>
  <c r="Z70" i="17"/>
  <c r="AA70" i="17" s="1"/>
  <c r="Z71" i="17"/>
  <c r="AA71" i="17" s="1"/>
  <c r="Z72" i="17"/>
  <c r="AA72" i="17" s="1"/>
  <c r="Z73" i="17"/>
  <c r="AA73" i="17" s="1"/>
  <c r="Z74" i="17"/>
  <c r="AA74" i="17" s="1"/>
  <c r="Z75" i="17"/>
  <c r="AA75" i="17" s="1"/>
  <c r="Z76" i="17"/>
  <c r="AA76" i="17" s="1"/>
  <c r="Z77" i="17"/>
  <c r="AA77" i="17" s="1"/>
  <c r="Z78" i="17"/>
  <c r="AA78" i="17" s="1"/>
  <c r="Z79" i="17"/>
  <c r="AA79" i="17" s="1"/>
  <c r="Z80" i="17"/>
  <c r="AA80" i="17" s="1"/>
  <c r="Z81" i="17"/>
  <c r="AA81" i="17" s="1"/>
  <c r="Z82" i="17"/>
  <c r="AA82" i="17" s="1"/>
  <c r="Z84" i="17"/>
  <c r="AA84" i="17" s="1"/>
  <c r="Z85" i="17"/>
  <c r="AA85" i="17" s="1"/>
  <c r="Z86" i="17"/>
  <c r="AA86" i="17" s="1"/>
  <c r="Z87" i="17"/>
  <c r="AA87" i="17" s="1"/>
  <c r="Z88" i="17"/>
  <c r="AA88" i="17" s="1"/>
  <c r="Z89" i="17"/>
  <c r="AA89" i="17" s="1"/>
  <c r="Z90" i="17"/>
  <c r="AA90" i="17" s="1"/>
  <c r="Z91" i="17"/>
  <c r="AA91" i="17" s="1"/>
  <c r="Z92" i="17"/>
  <c r="AA92" i="17" s="1"/>
  <c r="Z93" i="17"/>
  <c r="AA93" i="17" s="1"/>
  <c r="Z94" i="17"/>
  <c r="AA94" i="17" s="1"/>
  <c r="Z95" i="17"/>
  <c r="AA95" i="17" s="1"/>
  <c r="Z96" i="17"/>
  <c r="AA96" i="17" s="1"/>
  <c r="Z97" i="17"/>
  <c r="AA97" i="17" s="1"/>
  <c r="Z98" i="17"/>
  <c r="AA98" i="17" s="1"/>
  <c r="Z99" i="17"/>
  <c r="AA99" i="17" s="1"/>
  <c r="Z100" i="17"/>
  <c r="AA100" i="17" s="1"/>
  <c r="Z101" i="17"/>
  <c r="AA101" i="17" s="1"/>
  <c r="Z102" i="17"/>
  <c r="AA102" i="17" s="1"/>
  <c r="Z103" i="17"/>
  <c r="AA103" i="17" s="1"/>
  <c r="Z104" i="17"/>
  <c r="AA104" i="17" s="1"/>
  <c r="Z105" i="17"/>
  <c r="AA105" i="17" s="1"/>
  <c r="P58" i="17"/>
  <c r="P59" i="17"/>
  <c r="P60" i="17"/>
  <c r="P63" i="17"/>
  <c r="P64" i="17"/>
  <c r="P65" i="17"/>
  <c r="P66" i="17"/>
  <c r="P67" i="17"/>
  <c r="P68" i="17"/>
  <c r="P70" i="17"/>
  <c r="P71" i="17"/>
  <c r="P73" i="17"/>
  <c r="P74" i="17"/>
  <c r="P76" i="17"/>
  <c r="P77" i="17"/>
  <c r="P78" i="17"/>
  <c r="P79" i="17"/>
  <c r="P80" i="17"/>
  <c r="P81" i="17"/>
  <c r="P82" i="17"/>
  <c r="P84" i="17"/>
  <c r="P85" i="17"/>
  <c r="P86" i="17"/>
  <c r="P87" i="17"/>
  <c r="P88" i="17"/>
  <c r="P89" i="17"/>
  <c r="P90" i="17"/>
  <c r="P91" i="17"/>
  <c r="P92" i="17"/>
  <c r="P93" i="17"/>
  <c r="P94" i="17"/>
  <c r="P95" i="17"/>
  <c r="P96" i="17"/>
  <c r="P97" i="17"/>
  <c r="P98" i="17"/>
  <c r="P99" i="17"/>
  <c r="P100" i="17"/>
  <c r="P101" i="17"/>
  <c r="P102" i="17"/>
  <c r="P103" i="17"/>
  <c r="P104" i="17"/>
  <c r="P105" i="17"/>
  <c r="P109" i="17"/>
  <c r="E94" i="17"/>
  <c r="E95" i="17"/>
  <c r="E96" i="17"/>
  <c r="E97" i="17"/>
  <c r="E98" i="17"/>
  <c r="E99" i="17"/>
  <c r="E100" i="17"/>
  <c r="E101" i="17"/>
  <c r="E102" i="17"/>
  <c r="E103" i="17"/>
  <c r="E104" i="17"/>
  <c r="E105" i="17"/>
  <c r="E84" i="17"/>
  <c r="E85" i="17"/>
  <c r="E86" i="17"/>
  <c r="E87" i="17"/>
  <c r="E88" i="17"/>
  <c r="E89" i="17"/>
  <c r="E90" i="17"/>
  <c r="E91" i="17"/>
  <c r="E92" i="17"/>
  <c r="E93" i="17"/>
  <c r="P43" i="17"/>
  <c r="E75" i="17"/>
  <c r="E76" i="17"/>
  <c r="E77" i="17"/>
  <c r="E78" i="17"/>
  <c r="E79" i="17"/>
  <c r="E80" i="17"/>
  <c r="E81" i="17"/>
  <c r="E82" i="17"/>
  <c r="E83" i="17"/>
  <c r="E73" i="17"/>
  <c r="E74" i="17"/>
  <c r="E65" i="17"/>
  <c r="E66" i="17"/>
  <c r="E67" i="17"/>
  <c r="E68" i="17"/>
  <c r="E69" i="17"/>
  <c r="E70" i="17"/>
  <c r="E71" i="17"/>
  <c r="E72" i="17"/>
  <c r="E64" i="17"/>
  <c r="H318" i="17" l="1"/>
  <c r="P30" i="17"/>
  <c r="AU461" i="13"/>
  <c r="AU462" i="13"/>
  <c r="AU463" i="13"/>
  <c r="AP461" i="13"/>
  <c r="AC461" i="13"/>
  <c r="Z39" i="17"/>
  <c r="AA39" i="17" s="1"/>
  <c r="Z40" i="17"/>
  <c r="AA40" i="17" s="1"/>
  <c r="Z41" i="17"/>
  <c r="AA41" i="17" s="1"/>
  <c r="Z42" i="17"/>
  <c r="AA42" i="17" s="1"/>
  <c r="Z43" i="17"/>
  <c r="AA43" i="17" s="1"/>
  <c r="Z44" i="17"/>
  <c r="AA44" i="17" s="1"/>
  <c r="Z45" i="17"/>
  <c r="AA45" i="17" s="1"/>
  <c r="Z46" i="17"/>
  <c r="AA46" i="17" s="1"/>
  <c r="Z47" i="17"/>
  <c r="AA47" i="17" s="1"/>
  <c r="Z48" i="17"/>
  <c r="AA48" i="17" s="1"/>
  <c r="Z49" i="17"/>
  <c r="AA49" i="17" s="1"/>
  <c r="Z50" i="17"/>
  <c r="AA50" i="17" s="1"/>
  <c r="Z51" i="17"/>
  <c r="AA51" i="17" s="1"/>
  <c r="Z52" i="17"/>
  <c r="AA52" i="17" s="1"/>
  <c r="Z53" i="17"/>
  <c r="AA53" i="17" s="1"/>
  <c r="Z54" i="17"/>
  <c r="AA54" i="17" s="1"/>
  <c r="Z55" i="17"/>
  <c r="AA55" i="17" s="1"/>
  <c r="Z56" i="17"/>
  <c r="AA56" i="17" s="1"/>
  <c r="Z57" i="17"/>
  <c r="AA57" i="17" s="1"/>
  <c r="Z58" i="17"/>
  <c r="AA58" i="17" s="1"/>
  <c r="Z59" i="17"/>
  <c r="AA59" i="17" s="1"/>
  <c r="Z60" i="17"/>
  <c r="AA60" i="17" s="1"/>
  <c r="Z61" i="17"/>
  <c r="AA61" i="17" s="1"/>
  <c r="Z62" i="17"/>
  <c r="AA62" i="17" s="1"/>
  <c r="P39" i="17"/>
  <c r="P40" i="17"/>
  <c r="P41" i="17"/>
  <c r="P42" i="17"/>
  <c r="P44" i="17"/>
  <c r="P45" i="17"/>
  <c r="P46" i="17"/>
  <c r="P47" i="17"/>
  <c r="P48" i="17"/>
  <c r="P49" i="17"/>
  <c r="P50" i="17"/>
  <c r="P51" i="17"/>
  <c r="P52" i="17"/>
  <c r="P53" i="17"/>
  <c r="P54" i="17"/>
  <c r="P55" i="17"/>
  <c r="P56" i="17"/>
  <c r="P57" i="17"/>
  <c r="P18" i="17"/>
  <c r="Z38" i="17"/>
  <c r="AA38" i="17" s="1"/>
  <c r="P38" i="17"/>
  <c r="P21" i="17"/>
  <c r="P20" i="17"/>
  <c r="Z18" i="17"/>
  <c r="AA18" i="17" s="1"/>
  <c r="Z17" i="17"/>
  <c r="AA17" i="17" s="1"/>
  <c r="Z4" i="17"/>
  <c r="AA4" i="17" s="1"/>
  <c r="Z5" i="17"/>
  <c r="AA5" i="17" s="1"/>
  <c r="Z6" i="17"/>
  <c r="AA6" i="17" s="1"/>
  <c r="Z7" i="17"/>
  <c r="AA7" i="17" s="1"/>
  <c r="Z8" i="17"/>
  <c r="AA8" i="17" s="1"/>
  <c r="Z9" i="17"/>
  <c r="AA9" i="17" s="1"/>
  <c r="Z10" i="17"/>
  <c r="AA10" i="17" s="1"/>
  <c r="Z11" i="17"/>
  <c r="AA11" i="17" s="1"/>
  <c r="Z12" i="17"/>
  <c r="AA12" i="17" s="1"/>
  <c r="Z13" i="17"/>
  <c r="AA13" i="17" s="1"/>
  <c r="Z14" i="17"/>
  <c r="AA14" i="17" s="1"/>
  <c r="Z15" i="17"/>
  <c r="AA15" i="17" s="1"/>
  <c r="Z16" i="17"/>
  <c r="AA16" i="17" s="1"/>
  <c r="Z20" i="17"/>
  <c r="AA20" i="17" s="1"/>
  <c r="Z21" i="17"/>
  <c r="AA21" i="17" s="1"/>
  <c r="Z22" i="17"/>
  <c r="AA22" i="17" s="1"/>
  <c r="Z23" i="17"/>
  <c r="AA23" i="17" s="1"/>
  <c r="Z24" i="17"/>
  <c r="AA24" i="17" s="1"/>
  <c r="Z25" i="17"/>
  <c r="AA25" i="17" s="1"/>
  <c r="Z26" i="17"/>
  <c r="AA26" i="17" s="1"/>
  <c r="Z27" i="17"/>
  <c r="AA27" i="17" s="1"/>
  <c r="Z28" i="17"/>
  <c r="AA28" i="17" s="1"/>
  <c r="Z29" i="17"/>
  <c r="AA29" i="17" s="1"/>
  <c r="Z30" i="17"/>
  <c r="AA30" i="17" s="1"/>
  <c r="Z31" i="17"/>
  <c r="AA31" i="17" s="1"/>
  <c r="Z32" i="17"/>
  <c r="AA32" i="17" s="1"/>
  <c r="Z33" i="17"/>
  <c r="AA33" i="17" s="1"/>
  <c r="Z34" i="17"/>
  <c r="AA34" i="17" s="1"/>
  <c r="Z35" i="17"/>
  <c r="AA35" i="17" s="1"/>
  <c r="Z36" i="17"/>
  <c r="AA36" i="17" s="1"/>
  <c r="Z37" i="17"/>
  <c r="AA37" i="17" s="1"/>
  <c r="Z3" i="17"/>
  <c r="AA3" i="17" s="1"/>
  <c r="P37" i="17"/>
  <c r="P36" i="17"/>
  <c r="P35" i="17"/>
  <c r="P34" i="17"/>
  <c r="P33" i="17"/>
  <c r="P32" i="17"/>
  <c r="P31" i="17"/>
  <c r="P29" i="17"/>
  <c r="P28" i="17"/>
  <c r="P27" i="17"/>
  <c r="P26" i="17"/>
  <c r="P25" i="17"/>
  <c r="P24" i="17"/>
  <c r="P23" i="17"/>
  <c r="P22" i="17"/>
  <c r="P17" i="17"/>
  <c r="P16" i="17"/>
  <c r="P15" i="17"/>
  <c r="P14" i="17"/>
  <c r="P13" i="17"/>
  <c r="P12" i="17"/>
  <c r="P11" i="17"/>
  <c r="P10" i="17"/>
  <c r="P9" i="17"/>
  <c r="P8" i="17"/>
  <c r="P7" i="17"/>
  <c r="P6" i="17"/>
  <c r="P5" i="17"/>
  <c r="P4" i="17"/>
  <c r="P3" i="17"/>
  <c r="AU457" i="13"/>
  <c r="AU458" i="13"/>
  <c r="AU459" i="13"/>
  <c r="AU460" i="13"/>
  <c r="AP457" i="13"/>
  <c r="AP458" i="13"/>
  <c r="AP459" i="13"/>
  <c r="AP460" i="13"/>
  <c r="AC457" i="13"/>
  <c r="AC458" i="13"/>
  <c r="AC459" i="13"/>
  <c r="AC460" i="13"/>
  <c r="AC450" i="13" l="1"/>
  <c r="AU455" i="13"/>
  <c r="AU456" i="13"/>
  <c r="AP455" i="13"/>
  <c r="AP456" i="13"/>
  <c r="AC454" i="13"/>
  <c r="AC455" i="13"/>
  <c r="AC456" i="13"/>
  <c r="AU449" i="13"/>
  <c r="AU450" i="13"/>
  <c r="AU451" i="13"/>
  <c r="AU452" i="13"/>
  <c r="AU453" i="13"/>
  <c r="AU454" i="13"/>
  <c r="AP449" i="13"/>
  <c r="AP450" i="13"/>
  <c r="AP451" i="13"/>
  <c r="AP452" i="13"/>
  <c r="AP453" i="13"/>
  <c r="AP454" i="13"/>
  <c r="AC449" i="13"/>
  <c r="AC451" i="13"/>
  <c r="AC452" i="13"/>
  <c r="AC453" i="13"/>
  <c r="AU448" i="13"/>
  <c r="AP448" i="13"/>
  <c r="AC448" i="13"/>
  <c r="AP447" i="13" l="1"/>
  <c r="AP446" i="13"/>
  <c r="AU444" i="13"/>
  <c r="AU445" i="13"/>
  <c r="AU446" i="13"/>
  <c r="AU447" i="13"/>
  <c r="AP443" i="13"/>
  <c r="AP444" i="13"/>
  <c r="AP445" i="13"/>
  <c r="AC445" i="13"/>
  <c r="AC446" i="13"/>
  <c r="AC447" i="13"/>
  <c r="AC444" i="13"/>
  <c r="AP442" i="13"/>
  <c r="AP440" i="13"/>
  <c r="AP441" i="13"/>
  <c r="AV347" i="13"/>
  <c r="AU347" i="13"/>
  <c r="AU439" i="13"/>
  <c r="AU440" i="13"/>
  <c r="AU441" i="13"/>
  <c r="AU442" i="13"/>
  <c r="AC439" i="13"/>
  <c r="AC440" i="13"/>
  <c r="AC441" i="13"/>
  <c r="AC442" i="13"/>
  <c r="AP439" i="13"/>
  <c r="AC438" i="13" l="1"/>
  <c r="AP438" i="13"/>
  <c r="AU437" i="13"/>
  <c r="AU438" i="13"/>
  <c r="AP437" i="13"/>
  <c r="AC437" i="13"/>
  <c r="AU436" i="13"/>
  <c r="AC436" i="13"/>
  <c r="AP436" i="13"/>
  <c r="AU435" i="13"/>
  <c r="AC435" i="13"/>
  <c r="AP435" i="13"/>
  <c r="AU362" i="13"/>
  <c r="AU314" i="13"/>
  <c r="AU313" i="13"/>
  <c r="V13" i="16" l="1"/>
  <c r="AU434" i="13"/>
  <c r="AC434" i="13"/>
  <c r="AP434" i="13"/>
  <c r="AU345" i="13"/>
  <c r="AU346" i="13"/>
  <c r="BF171" i="13"/>
  <c r="AV171" i="13" s="1"/>
  <c r="BF346" i="13"/>
  <c r="AV346" i="13" s="1"/>
  <c r="BF345" i="13"/>
  <c r="AV345" i="13" s="1"/>
  <c r="AU423" i="13"/>
  <c r="AU424" i="13"/>
  <c r="AU425" i="13"/>
  <c r="AU426" i="13"/>
  <c r="AU427" i="13"/>
  <c r="AU428" i="13"/>
  <c r="AU429" i="13"/>
  <c r="AU430" i="13"/>
  <c r="AU431" i="13"/>
  <c r="AU432" i="13"/>
  <c r="AU433" i="13"/>
  <c r="AP423" i="13"/>
  <c r="AP424" i="13"/>
  <c r="AP425" i="13"/>
  <c r="AP426" i="13"/>
  <c r="AP427" i="13"/>
  <c r="AP428" i="13"/>
  <c r="AP429" i="13"/>
  <c r="AP430" i="13"/>
  <c r="AP431" i="13"/>
  <c r="AP432" i="13"/>
  <c r="AP433" i="13"/>
  <c r="AC423" i="13"/>
  <c r="AC424" i="13"/>
  <c r="AC425" i="13"/>
  <c r="AC426" i="13"/>
  <c r="AC427" i="13"/>
  <c r="AC428" i="13"/>
  <c r="AC429" i="13"/>
  <c r="AC430" i="13"/>
  <c r="AC431" i="13"/>
  <c r="AC432" i="13"/>
  <c r="AC433" i="13"/>
  <c r="AP375" i="13" l="1"/>
  <c r="AC385" i="13"/>
  <c r="AU414" i="13"/>
  <c r="AU415" i="13"/>
  <c r="AU416" i="13"/>
  <c r="AU417" i="13"/>
  <c r="AU418" i="13"/>
  <c r="AU419" i="13"/>
  <c r="AU420" i="13"/>
  <c r="AU421" i="13"/>
  <c r="AU422" i="13"/>
  <c r="AP414" i="13"/>
  <c r="AP415" i="13"/>
  <c r="AP416" i="13"/>
  <c r="AP417" i="13"/>
  <c r="AP418" i="13"/>
  <c r="AP419" i="13"/>
  <c r="AP420" i="13"/>
  <c r="AP421" i="13"/>
  <c r="AP422" i="13"/>
  <c r="AC414" i="13"/>
  <c r="AC415" i="13"/>
  <c r="AC416" i="13"/>
  <c r="AC417" i="13"/>
  <c r="AC418" i="13"/>
  <c r="AC419" i="13"/>
  <c r="AC420" i="13"/>
  <c r="AC421" i="13"/>
  <c r="AC422" i="13"/>
  <c r="AU403" i="13" l="1"/>
  <c r="AU404" i="13"/>
  <c r="AU405" i="13"/>
  <c r="AU406" i="13"/>
  <c r="AU407" i="13"/>
  <c r="AU408" i="13"/>
  <c r="AU409" i="13"/>
  <c r="AU410" i="13"/>
  <c r="AU411" i="13"/>
  <c r="AU412" i="13"/>
  <c r="AU413" i="13"/>
  <c r="AP413" i="13"/>
  <c r="AP403" i="13"/>
  <c r="AP404" i="13"/>
  <c r="AP405" i="13"/>
  <c r="AP406" i="13"/>
  <c r="AP407" i="13"/>
  <c r="AP408" i="13"/>
  <c r="AP409" i="13"/>
  <c r="AP410" i="13"/>
  <c r="AP411" i="13"/>
  <c r="AP412" i="13"/>
  <c r="AC403" i="13"/>
  <c r="AC404" i="13"/>
  <c r="AC405" i="13"/>
  <c r="AC406" i="13"/>
  <c r="AC407" i="13"/>
  <c r="AC408" i="13"/>
  <c r="AC409" i="13"/>
  <c r="AC410" i="13"/>
  <c r="AC411" i="13"/>
  <c r="AC412" i="13"/>
  <c r="AC413" i="13"/>
  <c r="AU392" i="13"/>
  <c r="AU393" i="13"/>
  <c r="AU394" i="13"/>
  <c r="AU395" i="13"/>
  <c r="AU396" i="13"/>
  <c r="AU397" i="13"/>
  <c r="AU398" i="13"/>
  <c r="AU399" i="13"/>
  <c r="AU400" i="13"/>
  <c r="AU401" i="13"/>
  <c r="AU402" i="13"/>
  <c r="AP391" i="13"/>
  <c r="AP392" i="13"/>
  <c r="AP393" i="13"/>
  <c r="AP394" i="13"/>
  <c r="AP395" i="13"/>
  <c r="AP396" i="13"/>
  <c r="AP397" i="13"/>
  <c r="AP398" i="13"/>
  <c r="AP399" i="13"/>
  <c r="AP400" i="13"/>
  <c r="AP401" i="13"/>
  <c r="AP402" i="13"/>
  <c r="AC392" i="13"/>
  <c r="AC393" i="13"/>
  <c r="AC394" i="13"/>
  <c r="AC395" i="13"/>
  <c r="AC396" i="13"/>
  <c r="AC397" i="13"/>
  <c r="AC398" i="13"/>
  <c r="AC399" i="13"/>
  <c r="AC400" i="13"/>
  <c r="AC401" i="13"/>
  <c r="AC402" i="13"/>
  <c r="AU115" i="13" l="1"/>
  <c r="AU390" i="13"/>
  <c r="AU391" i="13"/>
  <c r="AP388" i="13"/>
  <c r="AP389" i="13"/>
  <c r="AP390" i="13"/>
  <c r="AU375" i="13"/>
  <c r="AU376" i="13"/>
  <c r="AU377" i="13"/>
  <c r="AU379" i="13"/>
  <c r="AU380" i="13"/>
  <c r="AU381" i="13"/>
  <c r="AU382" i="13"/>
  <c r="AU383" i="13"/>
  <c r="AU385" i="13"/>
  <c r="AU386" i="13"/>
  <c r="AU387" i="13"/>
  <c r="AU388" i="13"/>
  <c r="AU389" i="13"/>
  <c r="AP379" i="13"/>
  <c r="AP380" i="13"/>
  <c r="AP381" i="13"/>
  <c r="AP382" i="13"/>
  <c r="AP383" i="13"/>
  <c r="AP384" i="13"/>
  <c r="AP385" i="13"/>
  <c r="AP386" i="13"/>
  <c r="AP387" i="13"/>
  <c r="AC379" i="13"/>
  <c r="AC380" i="13"/>
  <c r="AC381" i="13"/>
  <c r="AC382" i="13"/>
  <c r="AC383" i="13"/>
  <c r="AC384" i="13"/>
  <c r="AC386" i="13"/>
  <c r="AC387" i="13"/>
  <c r="AC388" i="13"/>
  <c r="AC389" i="13"/>
  <c r="AC390" i="13"/>
  <c r="AC391" i="13"/>
  <c r="AP355" i="13" l="1"/>
  <c r="AP356" i="13"/>
  <c r="AP357" i="13"/>
  <c r="AP358" i="13"/>
  <c r="AP359" i="13"/>
  <c r="AP360" i="13"/>
  <c r="AP361" i="13"/>
  <c r="AP362" i="13"/>
  <c r="AP363" i="13"/>
  <c r="AP364" i="13"/>
  <c r="AP365" i="13"/>
  <c r="AP366" i="13"/>
  <c r="AP367" i="13"/>
  <c r="AP368" i="13"/>
  <c r="AP369" i="13"/>
  <c r="AP370" i="13"/>
  <c r="AP371" i="13"/>
  <c r="AP372" i="13"/>
  <c r="AP373" i="13"/>
  <c r="AP374" i="13"/>
  <c r="AP376" i="13"/>
  <c r="AP377" i="13"/>
  <c r="AC356" i="13"/>
  <c r="AC357" i="13"/>
  <c r="AC358" i="13"/>
  <c r="AC359" i="13"/>
  <c r="AC360" i="13"/>
  <c r="AC361" i="13"/>
  <c r="AC362" i="13"/>
  <c r="AC363" i="13"/>
  <c r="AC364" i="13"/>
  <c r="AC365" i="13"/>
  <c r="AC366" i="13"/>
  <c r="AC367" i="13"/>
  <c r="AC368" i="13"/>
  <c r="AC369" i="13"/>
  <c r="AC370" i="13"/>
  <c r="AC371" i="13"/>
  <c r="AC372" i="13"/>
  <c r="AC373" i="13"/>
  <c r="AC374" i="13"/>
  <c r="AC375" i="13"/>
  <c r="AC376" i="13"/>
  <c r="AC377" i="13"/>
  <c r="AU355" i="13" l="1"/>
  <c r="AU356" i="13"/>
  <c r="AU357" i="13"/>
  <c r="AU358" i="13"/>
  <c r="AU359" i="13"/>
  <c r="AU360" i="13"/>
  <c r="AU361" i="13"/>
  <c r="AU363" i="13"/>
  <c r="AU364" i="13"/>
  <c r="AU365" i="13"/>
  <c r="AU366" i="13"/>
  <c r="AU367" i="13"/>
  <c r="AU368" i="13"/>
  <c r="AU369" i="13"/>
  <c r="AU370" i="13"/>
  <c r="AU371" i="13"/>
  <c r="AU372" i="13"/>
  <c r="AU373" i="13"/>
  <c r="AU374" i="13"/>
  <c r="AC355" i="13"/>
  <c r="AP353" i="13"/>
  <c r="AP354" i="13"/>
  <c r="AU353" i="13"/>
  <c r="AU354" i="13"/>
  <c r="AC353" i="13"/>
  <c r="AC354" i="13"/>
  <c r="AC443" i="13"/>
  <c r="AC351" i="13"/>
  <c r="AC352" i="13"/>
  <c r="AU443" i="13"/>
  <c r="AU351" i="13"/>
  <c r="AU352" i="13"/>
  <c r="AP351" i="13"/>
  <c r="AP352" i="13"/>
  <c r="AP350" i="13"/>
  <c r="AC350" i="13"/>
  <c r="AC349" i="13"/>
  <c r="AP349" i="13"/>
  <c r="AP348" i="13"/>
  <c r="AU343" i="13"/>
  <c r="AU344" i="13"/>
  <c r="AP341" i="13"/>
  <c r="AP342" i="13"/>
  <c r="AP340" i="13"/>
  <c r="AP339" i="13"/>
  <c r="AP338" i="13"/>
  <c r="AC338" i="13"/>
  <c r="AC339" i="13"/>
  <c r="AC340" i="13"/>
  <c r="AC341" i="13"/>
  <c r="AC342" i="13"/>
  <c r="AC348" i="13"/>
  <c r="V12" i="16" l="1"/>
  <c r="V11" i="16"/>
  <c r="AP329" i="13"/>
  <c r="AP330" i="13"/>
  <c r="AP331" i="13"/>
  <c r="AP332" i="13"/>
  <c r="AP333" i="13"/>
  <c r="AP334" i="13"/>
  <c r="AP335" i="13"/>
  <c r="AP336" i="13"/>
  <c r="AP337" i="13"/>
  <c r="AC336" i="13"/>
  <c r="AC337" i="13"/>
  <c r="AC332" i="13"/>
  <c r="AC333" i="13"/>
  <c r="AC334" i="13"/>
  <c r="AC335" i="13"/>
  <c r="AC323" i="13"/>
  <c r="AC324" i="13"/>
  <c r="AC325" i="13"/>
  <c r="AC326" i="13"/>
  <c r="AC327" i="13"/>
  <c r="AC328" i="13"/>
  <c r="AC329" i="13"/>
  <c r="AC330" i="13"/>
  <c r="AC331" i="13"/>
  <c r="AP322" i="13"/>
  <c r="AP323" i="13"/>
  <c r="AP324" i="13"/>
  <c r="AP325" i="13"/>
  <c r="AP326" i="13"/>
  <c r="AP327" i="13"/>
  <c r="AP328" i="13"/>
  <c r="AC322" i="13"/>
  <c r="AU73" i="13" l="1"/>
  <c r="AU74" i="13"/>
  <c r="AP314" i="13"/>
  <c r="AP315" i="13"/>
  <c r="AP316" i="13"/>
  <c r="AP317" i="13"/>
  <c r="AP318" i="13"/>
  <c r="AP319" i="13"/>
  <c r="AP320" i="13"/>
  <c r="AP321" i="13"/>
  <c r="AC314" i="13"/>
  <c r="AC315" i="13"/>
  <c r="AC316" i="13"/>
  <c r="AC317" i="13"/>
  <c r="AC318" i="13"/>
  <c r="AC319" i="13"/>
  <c r="AC320" i="13"/>
  <c r="AC321" i="13"/>
  <c r="AP306" i="13"/>
  <c r="AP307" i="13"/>
  <c r="AP308" i="13"/>
  <c r="AP309" i="13"/>
  <c r="AP310" i="13"/>
  <c r="AP311" i="13"/>
  <c r="AP312" i="13"/>
  <c r="AP313" i="13"/>
  <c r="AC306" i="13"/>
  <c r="AC307" i="13"/>
  <c r="AC308" i="13"/>
  <c r="AC309" i="13"/>
  <c r="AC310" i="13"/>
  <c r="AC311" i="13"/>
  <c r="AC312" i="13"/>
  <c r="AC313" i="13"/>
  <c r="AP305" i="13" l="1"/>
  <c r="AC305" i="13"/>
  <c r="AC302" i="13"/>
  <c r="AC303" i="13"/>
  <c r="AC304" i="13"/>
  <c r="AU296" i="13" l="1"/>
  <c r="AC297" i="13"/>
  <c r="AP298" i="13"/>
  <c r="AP299" i="13"/>
  <c r="AP300" i="13"/>
  <c r="AP301" i="13"/>
  <c r="AP302" i="13"/>
  <c r="AP303" i="13"/>
  <c r="AP304" i="13"/>
  <c r="AC298" i="13"/>
  <c r="AC300" i="13"/>
  <c r="AP292" i="13"/>
  <c r="AP293" i="13"/>
  <c r="AP294" i="13"/>
  <c r="AP295" i="13"/>
  <c r="AP296" i="13"/>
  <c r="AP297" i="13"/>
  <c r="AP291" i="13"/>
  <c r="AC291" i="13"/>
  <c r="AC292" i="13"/>
  <c r="AC293" i="13"/>
  <c r="AC294" i="13"/>
  <c r="AC295" i="13"/>
  <c r="AC296" i="13"/>
  <c r="AP288" i="13"/>
  <c r="AP289" i="13"/>
  <c r="AP290" i="13"/>
  <c r="AC287" i="13"/>
  <c r="AC288" i="13"/>
  <c r="AC289" i="13"/>
  <c r="AC290" i="13"/>
  <c r="AC286" i="13"/>
  <c r="AC285" i="13"/>
  <c r="AP284" i="13"/>
  <c r="AP285" i="13"/>
  <c r="AP286" i="13"/>
  <c r="AP287" i="13"/>
  <c r="AC284" i="13"/>
  <c r="AP283" i="13"/>
  <c r="AU276" i="13"/>
  <c r="AU277" i="13"/>
  <c r="AU278" i="13"/>
  <c r="AU279" i="13"/>
  <c r="AP281" i="13"/>
  <c r="AP282" i="13"/>
  <c r="AP280" i="13"/>
  <c r="AC280" i="13"/>
  <c r="AU280" i="13"/>
  <c r="AC279" i="13"/>
  <c r="V10" i="16"/>
  <c r="AC276" i="13"/>
  <c r="AC270" i="13"/>
  <c r="AC271" i="13"/>
  <c r="AC272" i="13"/>
  <c r="AC273" i="13"/>
  <c r="AC274" i="13"/>
  <c r="AC275" i="13"/>
  <c r="AC277" i="13"/>
  <c r="AC278" i="13"/>
  <c r="AC282" i="13"/>
  <c r="AC283" i="13"/>
  <c r="AC269" i="13"/>
  <c r="AC268" i="13"/>
  <c r="AC267" i="13"/>
  <c r="AC281" i="13"/>
  <c r="AC266" i="13"/>
  <c r="AU265" i="13"/>
  <c r="AC265" i="13"/>
  <c r="AW264" i="13"/>
  <c r="AC264" i="13"/>
  <c r="V9" i="16"/>
  <c r="AC263" i="13" l="1"/>
  <c r="AP261" i="13"/>
  <c r="AC261" i="13"/>
  <c r="AC260" i="13" l="1"/>
  <c r="AP260" i="13"/>
  <c r="AP259" i="13"/>
  <c r="AC259" i="13"/>
  <c r="AP257" i="13"/>
  <c r="AC257" i="13" l="1"/>
  <c r="AC258" i="13"/>
  <c r="V7" i="16" l="1"/>
  <c r="V8" i="16"/>
  <c r="V6" i="16" l="1"/>
  <c r="AP254" i="13" l="1"/>
  <c r="AP255" i="13"/>
  <c r="AP256" i="13"/>
  <c r="AC254" i="13"/>
  <c r="AC255" i="13"/>
  <c r="AC256" i="13"/>
  <c r="AP251" i="13"/>
  <c r="AC251" i="13"/>
  <c r="AC252" i="13"/>
  <c r="AC253" i="13"/>
  <c r="AP250" i="13"/>
  <c r="AP252" i="13"/>
  <c r="AP253" i="13"/>
  <c r="AP245" i="13"/>
  <c r="AP246" i="13"/>
  <c r="AP247" i="13"/>
  <c r="AP248" i="13"/>
  <c r="AP249" i="13"/>
  <c r="AP241" i="13"/>
  <c r="AP242" i="13"/>
  <c r="AP243" i="13"/>
  <c r="AP244" i="13"/>
  <c r="AP240" i="13"/>
  <c r="AC239" i="13"/>
  <c r="AC240" i="13"/>
  <c r="AC241" i="13"/>
  <c r="AC242" i="13"/>
  <c r="AC243" i="13"/>
  <c r="AC244" i="13"/>
  <c r="AC245" i="13"/>
  <c r="AC246" i="13"/>
  <c r="AC247" i="13"/>
  <c r="AC248" i="13"/>
  <c r="AC249" i="13"/>
  <c r="AC250" i="13"/>
  <c r="AP239" i="13"/>
  <c r="AP237" i="13"/>
  <c r="AP238" i="13"/>
  <c r="AC237" i="13"/>
  <c r="AC238" i="13"/>
  <c r="AP235" i="13"/>
  <c r="AP236" i="13"/>
  <c r="AC235" i="13"/>
  <c r="AC236" i="13"/>
  <c r="AP229" i="13" l="1"/>
  <c r="AP231" i="13"/>
  <c r="AP234" i="13"/>
  <c r="AP233" i="13"/>
  <c r="AC224" i="13"/>
  <c r="AC225" i="13"/>
  <c r="AC226" i="13"/>
  <c r="AC227" i="13"/>
  <c r="AC228" i="13"/>
  <c r="AC229" i="13"/>
  <c r="AC230" i="13"/>
  <c r="AC231" i="13"/>
  <c r="AC232" i="13"/>
  <c r="AC233" i="13"/>
  <c r="AC234" i="13"/>
  <c r="AP223" i="13"/>
  <c r="AP224" i="13"/>
  <c r="AP225" i="13"/>
  <c r="AP226" i="13"/>
  <c r="AP227" i="13"/>
  <c r="AP228" i="13"/>
  <c r="AP230" i="13"/>
  <c r="AP232" i="13"/>
  <c r="AC223" i="13"/>
  <c r="AC222" i="13"/>
  <c r="AC221" i="13"/>
  <c r="AC217" i="13"/>
  <c r="AC218" i="13"/>
  <c r="AC219" i="13"/>
  <c r="AC220" i="13"/>
  <c r="AP221" i="13"/>
  <c r="AP222" i="13"/>
  <c r="AP216" i="13"/>
  <c r="AP217" i="13"/>
  <c r="AP218" i="13"/>
  <c r="AP219" i="13"/>
  <c r="AP220" i="13"/>
  <c r="AC216" i="13"/>
  <c r="AU208" i="13" l="1"/>
  <c r="AU207" i="13"/>
  <c r="AU209" i="13"/>
  <c r="AU206" i="13" l="1"/>
  <c r="AU210" i="13"/>
  <c r="AU211" i="13"/>
  <c r="AU212" i="13"/>
  <c r="AU213" i="13"/>
  <c r="AU215" i="13"/>
  <c r="AP206" i="13"/>
  <c r="AP207" i="13"/>
  <c r="AP208" i="13"/>
  <c r="AP209" i="13"/>
  <c r="AP210" i="13"/>
  <c r="AP211" i="13"/>
  <c r="AP212" i="13"/>
  <c r="AP213" i="13"/>
  <c r="AP215" i="13"/>
  <c r="AC210" i="13"/>
  <c r="AC211" i="13"/>
  <c r="AC212" i="13"/>
  <c r="AC213" i="13"/>
  <c r="AC215" i="13"/>
  <c r="AC206" i="13"/>
  <c r="AC207" i="13"/>
  <c r="AC208" i="13"/>
  <c r="AC209" i="13"/>
  <c r="V5" i="16" l="1"/>
  <c r="AU5" i="13"/>
  <c r="AC5" i="13"/>
  <c r="AP189" i="13" l="1"/>
  <c r="AP190" i="13"/>
  <c r="AP191" i="13"/>
  <c r="AP192" i="13"/>
  <c r="AP193" i="13"/>
  <c r="AP194" i="13"/>
  <c r="AP195" i="13"/>
  <c r="AP196" i="13"/>
  <c r="AP197" i="13"/>
  <c r="AP198" i="13"/>
  <c r="AP199" i="13"/>
  <c r="AP200" i="13"/>
  <c r="AP201" i="13"/>
  <c r="AP202" i="13"/>
  <c r="AP203" i="13"/>
  <c r="AP204" i="13"/>
  <c r="AP205" i="13"/>
  <c r="AC189" i="13"/>
  <c r="AC190" i="13"/>
  <c r="AC191" i="13"/>
  <c r="AC192" i="13"/>
  <c r="AC193" i="13"/>
  <c r="AC194" i="13"/>
  <c r="AC195" i="13"/>
  <c r="AC196" i="13"/>
  <c r="AC197" i="13"/>
  <c r="AC198" i="13"/>
  <c r="AC199" i="13"/>
  <c r="AC200" i="13"/>
  <c r="AC201" i="13"/>
  <c r="AC202" i="13"/>
  <c r="AC203" i="13"/>
  <c r="AC204" i="13"/>
  <c r="AC205" i="13"/>
  <c r="V4" i="16"/>
  <c r="AC187" i="13" l="1"/>
  <c r="AC188" i="13"/>
  <c r="AP183" i="13"/>
  <c r="AP184" i="13"/>
  <c r="AP185" i="13"/>
  <c r="AP186" i="13"/>
  <c r="AP187" i="13"/>
  <c r="AC186" i="13"/>
  <c r="AC185" i="13"/>
  <c r="AC184" i="13"/>
  <c r="AC183" i="13"/>
  <c r="AC182" i="13"/>
  <c r="AP182" i="13"/>
  <c r="AP179" i="13"/>
  <c r="AP177" i="13"/>
  <c r="AP178" i="13"/>
  <c r="AP180" i="13"/>
  <c r="AP181" i="13"/>
  <c r="AC177" i="13"/>
  <c r="AC178" i="13"/>
  <c r="AC179" i="13"/>
  <c r="AC180" i="13"/>
  <c r="AC181" i="13"/>
  <c r="AP176" i="13" l="1"/>
  <c r="AP173" i="13"/>
  <c r="AC173" i="13"/>
  <c r="AC174" i="13"/>
  <c r="AC175" i="13"/>
  <c r="AC176" i="13"/>
  <c r="AP172" i="13"/>
  <c r="AC172" i="13"/>
  <c r="AC171" i="13" l="1"/>
  <c r="AP170" i="13"/>
  <c r="AP171" i="13"/>
  <c r="AC170" i="13"/>
  <c r="AU171" i="13"/>
  <c r="AP168" i="13" l="1"/>
  <c r="AP169" i="13"/>
  <c r="AP167" i="13"/>
  <c r="AC165" i="13"/>
  <c r="AC166" i="13"/>
  <c r="AC167" i="13"/>
  <c r="AC168" i="13"/>
  <c r="AC169" i="13"/>
  <c r="AC160" i="13"/>
  <c r="AC161" i="13"/>
  <c r="AC162" i="13"/>
  <c r="AC163" i="13"/>
  <c r="AC164" i="13"/>
  <c r="AP158" i="13"/>
  <c r="AP160" i="13"/>
  <c r="AP161" i="13"/>
  <c r="AP162" i="13"/>
  <c r="AP163" i="13"/>
  <c r="AP164" i="13"/>
  <c r="AP165" i="13"/>
  <c r="AP166" i="13"/>
  <c r="AC158" i="13"/>
  <c r="AP157" i="13"/>
  <c r="AS4" i="13" l="1"/>
  <c r="AS3" i="13"/>
  <c r="AP156" i="13" l="1"/>
  <c r="AP154" i="13"/>
  <c r="AP152" i="13"/>
  <c r="AP151" i="13"/>
  <c r="AP149" i="13"/>
  <c r="AP148" i="13"/>
  <c r="AP146" i="13"/>
  <c r="AP145" i="13"/>
  <c r="AP144" i="13"/>
  <c r="AP140" i="13"/>
  <c r="AP141" i="13"/>
  <c r="AP135" i="13"/>
  <c r="AP136" i="13"/>
  <c r="AP137" i="13"/>
  <c r="AP138" i="13"/>
  <c r="AP139" i="13"/>
  <c r="AP133" i="13"/>
  <c r="AP54" i="13"/>
  <c r="AC135" i="13"/>
  <c r="AC136" i="13"/>
  <c r="AC137" i="13"/>
  <c r="AC138" i="13"/>
  <c r="AC139" i="13"/>
  <c r="AC140" i="13"/>
  <c r="AC141" i="13"/>
  <c r="AC142" i="13"/>
  <c r="AC143" i="13"/>
  <c r="AC144" i="13"/>
  <c r="AC145" i="13"/>
  <c r="AC146" i="13"/>
  <c r="AC147" i="13"/>
  <c r="AC148" i="13"/>
  <c r="AC149" i="13"/>
  <c r="AC150" i="13"/>
  <c r="AC151" i="13"/>
  <c r="AC152" i="13"/>
  <c r="AC153" i="13"/>
  <c r="AC154" i="13"/>
  <c r="AC155" i="13"/>
  <c r="AC156" i="13"/>
  <c r="AC157" i="13"/>
  <c r="AP134" i="13" l="1"/>
  <c r="AC134" i="13"/>
  <c r="AP132" i="13" l="1"/>
  <c r="AC130" i="13"/>
  <c r="AC132" i="13"/>
  <c r="AC133" i="13"/>
  <c r="AC117" i="13" l="1"/>
  <c r="AC118" i="13"/>
  <c r="AC119" i="13"/>
  <c r="AC120" i="13"/>
  <c r="AC121" i="13"/>
  <c r="AC122" i="13"/>
  <c r="AC123" i="13"/>
  <c r="AC124" i="13"/>
  <c r="AC125" i="13"/>
  <c r="AC126" i="13"/>
  <c r="AC127" i="13"/>
  <c r="AC128" i="13"/>
  <c r="AC129" i="13"/>
  <c r="AP117" i="13"/>
  <c r="AP118" i="13"/>
  <c r="AP119" i="13"/>
  <c r="AP120" i="13"/>
  <c r="AP121" i="13"/>
  <c r="AP122" i="13"/>
  <c r="AP123" i="13"/>
  <c r="AP124" i="13"/>
  <c r="AP125" i="13"/>
  <c r="AP126" i="13"/>
  <c r="AP127" i="13"/>
  <c r="AP128" i="13"/>
  <c r="AP129" i="13"/>
  <c r="AP116" i="13"/>
  <c r="AC116" i="13"/>
  <c r="AC114" i="13"/>
  <c r="AP114" i="13"/>
  <c r="AC3" i="13" l="1"/>
  <c r="AC4" i="13"/>
  <c r="AC7" i="13"/>
  <c r="AC115" i="13"/>
  <c r="AP60" i="13" l="1"/>
  <c r="AC84" i="13"/>
  <c r="AC85" i="13"/>
  <c r="AC86" i="13"/>
  <c r="AC87" i="13"/>
  <c r="AC88" i="13"/>
  <c r="AC89" i="13"/>
  <c r="AC90" i="13"/>
  <c r="AC91" i="13"/>
  <c r="AC92" i="13"/>
  <c r="AC93" i="13"/>
  <c r="AC94" i="13"/>
  <c r="AC95" i="13"/>
  <c r="AC96" i="13"/>
  <c r="AC97" i="13"/>
  <c r="AC98" i="13"/>
  <c r="AC99" i="13"/>
  <c r="AC100" i="13"/>
  <c r="AC101" i="13"/>
  <c r="AC102" i="13"/>
  <c r="AC103" i="13"/>
  <c r="AC104" i="13"/>
  <c r="AC105" i="13"/>
  <c r="AC106" i="13"/>
  <c r="AC107" i="13"/>
  <c r="AC108" i="13"/>
  <c r="AC109" i="13"/>
  <c r="AC110" i="13"/>
  <c r="AC111" i="13"/>
  <c r="AC112" i="13"/>
  <c r="AC113" i="13"/>
  <c r="AP78" i="13"/>
  <c r="AP79" i="13"/>
  <c r="AP80" i="13"/>
  <c r="AP81" i="13"/>
  <c r="AP82" i="13"/>
  <c r="AP83" i="13"/>
  <c r="AP84" i="13"/>
  <c r="AP85" i="13"/>
  <c r="AP86" i="13"/>
  <c r="AP87" i="13"/>
  <c r="AP88" i="13"/>
  <c r="AP89" i="13"/>
  <c r="AP90" i="13"/>
  <c r="AP91" i="13"/>
  <c r="AP92" i="13"/>
  <c r="AP93" i="13"/>
  <c r="AP94" i="13"/>
  <c r="AP95" i="13"/>
  <c r="AP96" i="13"/>
  <c r="AP97" i="13"/>
  <c r="AP98" i="13"/>
  <c r="AP99" i="13"/>
  <c r="AP100" i="13"/>
  <c r="AP101" i="13"/>
  <c r="AP102" i="13"/>
  <c r="AP103" i="13"/>
  <c r="AP104" i="13"/>
  <c r="AP105" i="13"/>
  <c r="AP106" i="13"/>
  <c r="AP107" i="13"/>
  <c r="AP108" i="13"/>
  <c r="AP109" i="13"/>
  <c r="AP110" i="13"/>
  <c r="AP111" i="13"/>
  <c r="AP112" i="13"/>
  <c r="AP113" i="13"/>
  <c r="AP77" i="13"/>
  <c r="AC76" i="13"/>
  <c r="AC75" i="13"/>
  <c r="AP74" i="13"/>
  <c r="AP75" i="13"/>
  <c r="AP76" i="13"/>
  <c r="AP73" i="13"/>
  <c r="AC73" i="13"/>
  <c r="AP65" i="13" l="1"/>
  <c r="AP66" i="13"/>
  <c r="AP67" i="13"/>
  <c r="AP68" i="13"/>
  <c r="AP69" i="13"/>
  <c r="AP70" i="13"/>
  <c r="AP71" i="13"/>
  <c r="AP72" i="13"/>
  <c r="AC77" i="13"/>
  <c r="AC78" i="13"/>
  <c r="AC79" i="13"/>
  <c r="AC80" i="13"/>
  <c r="AC81" i="13"/>
  <c r="AC82" i="13"/>
  <c r="AC83" i="13"/>
  <c r="AC65" i="13"/>
  <c r="AC66" i="13"/>
  <c r="AC67" i="13"/>
  <c r="AC68" i="13"/>
  <c r="AC69" i="13"/>
  <c r="AC70" i="13"/>
  <c r="AC71" i="13"/>
  <c r="AC72" i="13"/>
  <c r="AP62" i="13" l="1"/>
  <c r="AP63" i="13"/>
  <c r="AP64" i="13"/>
  <c r="AU350" i="13"/>
  <c r="AU349" i="13"/>
  <c r="AU348" i="13"/>
  <c r="AU342" i="13"/>
  <c r="AU341" i="13"/>
  <c r="AU340" i="13"/>
  <c r="AU339" i="13"/>
  <c r="AU338" i="13"/>
  <c r="AU337" i="13"/>
  <c r="AU336" i="13"/>
  <c r="AU335" i="13"/>
  <c r="AU334" i="13"/>
  <c r="AU333" i="13"/>
  <c r="AU332" i="13"/>
  <c r="AU331" i="13"/>
  <c r="AU330" i="13"/>
  <c r="AU329" i="13"/>
  <c r="AU328" i="13"/>
  <c r="AU327" i="13"/>
  <c r="AU326" i="13"/>
  <c r="AU325" i="13"/>
  <c r="AU324" i="13"/>
  <c r="AU323" i="13"/>
  <c r="AU322" i="13"/>
  <c r="AU321" i="13"/>
  <c r="AU320" i="13"/>
  <c r="AU319" i="13"/>
  <c r="AU318" i="13"/>
  <c r="AU317" i="13"/>
  <c r="AU316" i="13"/>
  <c r="AU315" i="13"/>
  <c r="AU311" i="13"/>
  <c r="AU309" i="13"/>
  <c r="AU308" i="13"/>
  <c r="AU307" i="13"/>
  <c r="AU306" i="13"/>
  <c r="AU305" i="13"/>
  <c r="AU304" i="13"/>
  <c r="AU303" i="13"/>
  <c r="AU302" i="13"/>
  <c r="AU300" i="13"/>
  <c r="AU298" i="13"/>
  <c r="AU297" i="13"/>
  <c r="AU295" i="13"/>
  <c r="AU294" i="13"/>
  <c r="AU293" i="13"/>
  <c r="AU292" i="13"/>
  <c r="AU291" i="13"/>
  <c r="AU290" i="13"/>
  <c r="AU289" i="13"/>
  <c r="AU288" i="13"/>
  <c r="AU287" i="13"/>
  <c r="AU286" i="13"/>
  <c r="AU285" i="13"/>
  <c r="AU284" i="13"/>
  <c r="AU283" i="13"/>
  <c r="AU282" i="13"/>
  <c r="AU275" i="13"/>
  <c r="AU274" i="13"/>
  <c r="AU273" i="13"/>
  <c r="AU272" i="13"/>
  <c r="AU271" i="13"/>
  <c r="AU270" i="13"/>
  <c r="AU269" i="13"/>
  <c r="AU268" i="13"/>
  <c r="AU267" i="13"/>
  <c r="AU266" i="13"/>
  <c r="AU281" i="13"/>
  <c r="AU264" i="13"/>
  <c r="AU263" i="13"/>
  <c r="AU261" i="13"/>
  <c r="AU260" i="13"/>
  <c r="AU259" i="13"/>
  <c r="AU257" i="13"/>
  <c r="AU256" i="13"/>
  <c r="AU255" i="13"/>
  <c r="AU254" i="13"/>
  <c r="AU253" i="13"/>
  <c r="AU252" i="13"/>
  <c r="AU251" i="13"/>
  <c r="AU250" i="13"/>
  <c r="AU249" i="13"/>
  <c r="AU248" i="13"/>
  <c r="AU247" i="13"/>
  <c r="AU246" i="13"/>
  <c r="AU245" i="13"/>
  <c r="AU244" i="13"/>
  <c r="AU243" i="13"/>
  <c r="AU242" i="13"/>
  <c r="AU241" i="13"/>
  <c r="AU240" i="13"/>
  <c r="AU239" i="13"/>
  <c r="AU238" i="13"/>
  <c r="AU237" i="13"/>
  <c r="AU236" i="13"/>
  <c r="AU235" i="13"/>
  <c r="AU258" i="13"/>
  <c r="AU234" i="13"/>
  <c r="AU233" i="13"/>
  <c r="AU232" i="13"/>
  <c r="AU231" i="13"/>
  <c r="AU230" i="13"/>
  <c r="AU229" i="13"/>
  <c r="AU228" i="13"/>
  <c r="AU227" i="13"/>
  <c r="AU226" i="13"/>
  <c r="AU225" i="13"/>
  <c r="AU224" i="13"/>
  <c r="AU223" i="13"/>
  <c r="AU222" i="13"/>
  <c r="AU221" i="13"/>
  <c r="AU220" i="13"/>
  <c r="AU219" i="13"/>
  <c r="AU218" i="13"/>
  <c r="AU217" i="13"/>
  <c r="AU216" i="13"/>
  <c r="AU205" i="13"/>
  <c r="AU204" i="13"/>
  <c r="AU203" i="13"/>
  <c r="AU202" i="13"/>
  <c r="AU201" i="13"/>
  <c r="AU200" i="13"/>
  <c r="AU199" i="13"/>
  <c r="AU198" i="13"/>
  <c r="AU197" i="13"/>
  <c r="AU196" i="13"/>
  <c r="AU195" i="13"/>
  <c r="AU194" i="13"/>
  <c r="AU193" i="13"/>
  <c r="AU192" i="13"/>
  <c r="AU191" i="13"/>
  <c r="AU190" i="13"/>
  <c r="AU189" i="13"/>
  <c r="AU188" i="13"/>
  <c r="AU187" i="13"/>
  <c r="AU186" i="13"/>
  <c r="AU185" i="13"/>
  <c r="AU184" i="13"/>
  <c r="AU183" i="13"/>
  <c r="AU182" i="13"/>
  <c r="AU181" i="13"/>
  <c r="AU180" i="13"/>
  <c r="AU179" i="13"/>
  <c r="AU178" i="13"/>
  <c r="AU177" i="13"/>
  <c r="AU176" i="13"/>
  <c r="AU175" i="13"/>
  <c r="AU173" i="13"/>
  <c r="AU172" i="13"/>
  <c r="AU170" i="13"/>
  <c r="AU169" i="13"/>
  <c r="AU168" i="13"/>
  <c r="AU167" i="13"/>
  <c r="AU166" i="13"/>
  <c r="AU165" i="13"/>
  <c r="AU164" i="13"/>
  <c r="AU163" i="13"/>
  <c r="AU162" i="13"/>
  <c r="AU161" i="13"/>
  <c r="AU160" i="13"/>
  <c r="AU158" i="13"/>
  <c r="AU157" i="13"/>
  <c r="AU156" i="13"/>
  <c r="AU155" i="13"/>
  <c r="AU154" i="13"/>
  <c r="AU153" i="13"/>
  <c r="AU152" i="13"/>
  <c r="AU151" i="13"/>
  <c r="AU150" i="13"/>
  <c r="AU149" i="13"/>
  <c r="AU148" i="13"/>
  <c r="AU147" i="13"/>
  <c r="AU146" i="13"/>
  <c r="AU145" i="13"/>
  <c r="AU144" i="13"/>
  <c r="AU143" i="13"/>
  <c r="AU142" i="13"/>
  <c r="AU141" i="13"/>
  <c r="AU140" i="13"/>
  <c r="AU139" i="13"/>
  <c r="AU138" i="13"/>
  <c r="AU137" i="13"/>
  <c r="AU136" i="13"/>
  <c r="AU135" i="13"/>
  <c r="AU134" i="13"/>
  <c r="AU132" i="13"/>
  <c r="AU130" i="13"/>
  <c r="AU129" i="13"/>
  <c r="AU128" i="13"/>
  <c r="AU127" i="13"/>
  <c r="AU126" i="13"/>
  <c r="AU125" i="13"/>
  <c r="AU124" i="13"/>
  <c r="AU123" i="13"/>
  <c r="AU122" i="13"/>
  <c r="AU121" i="13"/>
  <c r="AU120" i="13"/>
  <c r="AU119" i="13"/>
  <c r="AU118" i="13"/>
  <c r="AU117" i="13"/>
  <c r="AU116" i="13"/>
  <c r="AU114" i="13"/>
  <c r="AU113" i="13"/>
  <c r="AU112" i="13"/>
  <c r="AU111" i="13"/>
  <c r="AU110" i="13"/>
  <c r="AU109" i="13"/>
  <c r="AU108" i="13"/>
  <c r="AU107" i="13"/>
  <c r="AU106" i="13"/>
  <c r="AU105" i="13"/>
  <c r="AU104" i="13"/>
  <c r="AU102" i="13"/>
  <c r="AU101" i="13"/>
  <c r="AU100" i="13"/>
  <c r="AU99" i="13"/>
  <c r="AU98" i="13"/>
  <c r="AU97" i="13"/>
  <c r="AU96" i="13"/>
  <c r="AU95" i="13"/>
  <c r="AU94" i="13"/>
  <c r="AU93" i="13"/>
  <c r="AU92" i="13"/>
  <c r="AU91" i="13"/>
  <c r="AU90" i="13"/>
  <c r="AU89" i="13"/>
  <c r="AU88" i="13"/>
  <c r="AU86" i="13"/>
  <c r="AU85" i="13"/>
  <c r="AU84" i="13"/>
  <c r="AU83" i="13"/>
  <c r="AU82" i="13"/>
  <c r="AU81" i="13"/>
  <c r="AU80" i="13"/>
  <c r="AU79" i="13"/>
  <c r="AU78" i="13"/>
  <c r="AU77" i="13"/>
  <c r="AU76" i="13"/>
  <c r="AU75" i="13"/>
  <c r="AU72" i="13"/>
  <c r="AU71" i="13"/>
  <c r="AU70" i="13"/>
  <c r="AU69" i="13"/>
  <c r="AU68" i="13"/>
  <c r="AU67" i="13"/>
  <c r="AU66" i="13"/>
  <c r="AU65" i="13"/>
  <c r="AU64" i="13"/>
  <c r="AC64" i="13"/>
  <c r="AU63" i="13"/>
  <c r="AC63" i="13"/>
  <c r="AU62" i="13"/>
  <c r="AC62" i="13"/>
  <c r="AU61" i="13"/>
  <c r="AP61" i="13"/>
  <c r="AC61" i="13"/>
  <c r="AU60" i="13"/>
  <c r="AC60" i="13"/>
  <c r="AU59" i="13"/>
  <c r="AC59" i="13"/>
  <c r="AU58" i="13"/>
  <c r="AP58" i="13"/>
  <c r="AC58" i="13"/>
  <c r="AU57" i="13"/>
  <c r="AP57" i="13"/>
  <c r="AC57" i="13"/>
  <c r="AU56" i="13"/>
  <c r="AP56" i="13"/>
  <c r="AC56" i="13"/>
  <c r="AU55" i="13"/>
  <c r="AP55" i="13"/>
  <c r="AC55" i="13"/>
  <c r="AU54" i="13"/>
  <c r="AC54" i="13"/>
  <c r="AU53" i="13"/>
  <c r="AP53" i="13"/>
  <c r="AC53" i="13"/>
  <c r="AU52" i="13"/>
  <c r="AP52" i="13"/>
  <c r="AC52" i="13"/>
  <c r="AU51" i="13"/>
  <c r="AP51" i="13"/>
  <c r="AC51" i="13"/>
  <c r="AU50" i="13"/>
  <c r="AP50" i="13"/>
  <c r="AC50" i="13"/>
  <c r="AU49" i="13"/>
  <c r="AP49" i="13"/>
  <c r="AC49" i="13"/>
  <c r="AU48" i="13"/>
  <c r="AP48" i="13"/>
  <c r="AC48" i="13"/>
  <c r="AU47" i="13"/>
  <c r="AP47" i="13"/>
  <c r="AC47" i="13"/>
  <c r="AU46" i="13"/>
  <c r="AP46" i="13"/>
  <c r="AC46" i="13"/>
  <c r="AU45" i="13"/>
  <c r="AP45" i="13"/>
  <c r="AC45" i="13"/>
  <c r="AU44" i="13"/>
  <c r="AP44" i="13"/>
  <c r="AC44" i="13"/>
  <c r="AU43" i="13"/>
  <c r="AP43" i="13"/>
  <c r="AC43" i="13"/>
  <c r="AU42" i="13"/>
  <c r="AP42" i="13"/>
  <c r="AC42" i="13"/>
  <c r="AU41" i="13"/>
  <c r="AP41" i="13"/>
  <c r="AC41" i="13"/>
  <c r="AU40" i="13"/>
  <c r="AP40" i="13"/>
  <c r="AC40" i="13"/>
  <c r="AU39" i="13"/>
  <c r="AP39" i="13"/>
  <c r="AC39" i="13"/>
  <c r="AU38" i="13"/>
  <c r="AP38" i="13"/>
  <c r="AC38" i="13"/>
  <c r="AU37" i="13"/>
  <c r="AP37" i="13"/>
  <c r="AC37" i="13"/>
  <c r="AU36" i="13"/>
  <c r="AP36" i="13"/>
  <c r="AC36" i="13"/>
  <c r="AU35" i="13"/>
  <c r="AP35" i="13"/>
  <c r="AC35" i="13"/>
  <c r="AU34" i="13"/>
  <c r="AP34" i="13"/>
  <c r="AC34" i="13"/>
  <c r="AU33" i="13"/>
  <c r="AP33" i="13"/>
  <c r="AC33" i="13"/>
  <c r="AU32" i="13"/>
  <c r="AP32" i="13"/>
  <c r="AC32" i="13"/>
  <c r="AU31" i="13"/>
  <c r="AP31" i="13"/>
  <c r="AC31" i="13"/>
  <c r="AU30" i="13"/>
  <c r="AP30" i="13"/>
  <c r="AC30" i="13"/>
  <c r="AU29" i="13"/>
  <c r="AP29" i="13"/>
  <c r="AC29" i="13"/>
  <c r="AU28" i="13"/>
  <c r="AP28" i="13"/>
  <c r="AC28" i="13"/>
  <c r="AU27" i="13"/>
  <c r="AP27" i="13"/>
  <c r="AC27" i="13"/>
  <c r="AU26" i="13"/>
  <c r="AP26" i="13"/>
  <c r="AC26" i="13"/>
  <c r="AU25" i="13"/>
  <c r="AP25" i="13"/>
  <c r="AC25" i="13"/>
  <c r="AU24" i="13"/>
  <c r="AP24" i="13"/>
  <c r="AC24" i="13"/>
  <c r="AU23" i="13"/>
  <c r="AP23" i="13"/>
  <c r="AC23" i="13"/>
  <c r="AU22" i="13"/>
  <c r="AP22" i="13"/>
  <c r="AC22" i="13"/>
  <c r="AU21" i="13"/>
  <c r="AP21" i="13"/>
  <c r="AC21" i="13"/>
  <c r="AU20" i="13"/>
  <c r="AP20" i="13"/>
  <c r="AC20" i="13"/>
  <c r="AU19" i="13"/>
  <c r="AP19" i="13"/>
  <c r="AC19" i="13"/>
  <c r="AU18" i="13"/>
  <c r="AP18" i="13"/>
  <c r="AC18" i="13"/>
  <c r="AU17" i="13"/>
  <c r="AP17" i="13"/>
  <c r="AC17" i="13"/>
  <c r="AU16" i="13"/>
  <c r="AP16" i="13"/>
  <c r="AC16" i="13"/>
  <c r="AU15" i="13"/>
  <c r="AP15" i="13"/>
  <c r="AC15" i="13"/>
  <c r="AU14" i="13"/>
  <c r="AC14" i="13"/>
  <c r="AU13" i="13"/>
  <c r="AP13" i="13"/>
  <c r="AC13" i="13"/>
  <c r="AU12" i="13"/>
  <c r="AP12" i="13"/>
  <c r="AC12" i="13"/>
  <c r="AU11" i="13"/>
  <c r="AP11" i="13"/>
  <c r="AC11" i="13"/>
  <c r="AU10" i="13"/>
  <c r="AP10" i="13"/>
  <c r="AC10" i="13"/>
  <c r="AU9" i="13"/>
  <c r="AP9" i="13"/>
  <c r="AC9" i="13"/>
  <c r="AU8" i="13"/>
  <c r="AC8" i="13"/>
  <c r="AU7" i="13"/>
  <c r="AU4" i="13"/>
  <c r="AU3" i="13"/>
  <c r="BE1" i="13"/>
  <c r="BE473" i="13" l="1"/>
  <c r="BF473" i="13" s="1"/>
  <c r="AV473" i="13" s="1"/>
  <c r="BE478" i="13"/>
  <c r="BF478" i="13" s="1"/>
  <c r="AV478" i="13" s="1"/>
  <c r="BE485" i="13"/>
  <c r="BF485" i="13" s="1"/>
  <c r="BE489" i="13"/>
  <c r="BF489" i="13" s="1"/>
  <c r="BE493" i="13"/>
  <c r="BF493" i="13" s="1"/>
  <c r="BE497" i="13"/>
  <c r="BF497" i="13" s="1"/>
  <c r="BE479" i="13"/>
  <c r="BF479" i="13" s="1"/>
  <c r="AV479" i="13" s="1"/>
  <c r="BE486" i="13"/>
  <c r="BF486" i="13" s="1"/>
  <c r="BE490" i="13"/>
  <c r="BF490" i="13" s="1"/>
  <c r="BE494" i="13"/>
  <c r="BF494" i="13" s="1"/>
  <c r="BE483" i="13"/>
  <c r="BF483" i="13" s="1"/>
  <c r="AV483" i="13" s="1"/>
  <c r="BE487" i="13"/>
  <c r="BF487" i="13" s="1"/>
  <c r="BE491" i="13"/>
  <c r="BF491" i="13" s="1"/>
  <c r="BE495" i="13"/>
  <c r="BF495" i="13" s="1"/>
  <c r="BE477" i="13"/>
  <c r="BF477" i="13" s="1"/>
  <c r="AV477" i="13" s="1"/>
  <c r="BE484" i="13"/>
  <c r="BF484" i="13" s="1"/>
  <c r="BE488" i="13"/>
  <c r="BF488" i="13" s="1"/>
  <c r="BE496" i="13"/>
  <c r="BF496" i="13" s="1"/>
  <c r="BE474" i="13"/>
  <c r="BF474" i="13" s="1"/>
  <c r="AV474" i="13" s="1"/>
  <c r="BE475" i="13"/>
  <c r="BF475" i="13" s="1"/>
  <c r="AV475" i="13" s="1"/>
  <c r="BE492" i="13"/>
  <c r="BF492" i="13" s="1"/>
  <c r="BE476" i="13"/>
  <c r="BF476" i="13" s="1"/>
  <c r="AV476" i="13" s="1"/>
  <c r="BE461" i="13"/>
  <c r="BF461" i="13" s="1"/>
  <c r="AV461" i="13" s="1"/>
  <c r="BE463" i="13"/>
  <c r="BF463" i="13" s="1"/>
  <c r="AV463" i="13" s="1"/>
  <c r="BE465" i="13"/>
  <c r="BF465" i="13" s="1"/>
  <c r="AV465" i="13" s="1"/>
  <c r="BE467" i="13"/>
  <c r="BF467" i="13" s="1"/>
  <c r="AV467" i="13" s="1"/>
  <c r="BE469" i="13"/>
  <c r="BF469" i="13" s="1"/>
  <c r="AV469" i="13" s="1"/>
  <c r="BE471" i="13"/>
  <c r="BF471" i="13" s="1"/>
  <c r="AV471" i="13" s="1"/>
  <c r="BE462" i="13"/>
  <c r="BF462" i="13" s="1"/>
  <c r="AV462" i="13" s="1"/>
  <c r="BE464" i="13"/>
  <c r="BF464" i="13" s="1"/>
  <c r="AV464" i="13" s="1"/>
  <c r="BE466" i="13"/>
  <c r="BF466" i="13" s="1"/>
  <c r="AV466" i="13" s="1"/>
  <c r="BE468" i="13"/>
  <c r="BF468" i="13" s="1"/>
  <c r="AV468" i="13" s="1"/>
  <c r="BE470" i="13"/>
  <c r="BF470" i="13" s="1"/>
  <c r="AV470" i="13" s="1"/>
  <c r="BE449" i="13"/>
  <c r="BF449" i="13" s="1"/>
  <c r="AV449" i="13" s="1"/>
  <c r="BE453" i="13"/>
  <c r="BF453" i="13" s="1"/>
  <c r="AV453" i="13" s="1"/>
  <c r="BE457" i="13"/>
  <c r="BF457" i="13" s="1"/>
  <c r="AV457" i="13" s="1"/>
  <c r="BE472" i="13"/>
  <c r="BF472" i="13" s="1"/>
  <c r="AV472" i="13" s="1"/>
  <c r="BE459" i="13"/>
  <c r="BF459" i="13" s="1"/>
  <c r="AV459" i="13" s="1"/>
  <c r="BE460" i="13"/>
  <c r="BF460" i="13" s="1"/>
  <c r="AV460" i="13" s="1"/>
  <c r="BE454" i="13"/>
  <c r="BF454" i="13" s="1"/>
  <c r="AV454" i="13" s="1"/>
  <c r="BE458" i="13"/>
  <c r="BF458" i="13" s="1"/>
  <c r="AV458" i="13" s="1"/>
  <c r="BE455" i="13"/>
  <c r="BF455" i="13" s="1"/>
  <c r="AV455" i="13" s="1"/>
  <c r="BE456" i="13"/>
  <c r="BF456" i="13" s="1"/>
  <c r="AV456" i="13" s="1"/>
  <c r="BE450" i="13"/>
  <c r="BF450" i="13" s="1"/>
  <c r="AV450" i="13" s="1"/>
  <c r="BE451" i="13"/>
  <c r="BF451" i="13" s="1"/>
  <c r="AV451" i="13" s="1"/>
  <c r="BE452" i="13"/>
  <c r="BF452" i="13" s="1"/>
  <c r="AV452" i="13" s="1"/>
  <c r="BE435" i="13"/>
  <c r="BF435" i="13" s="1"/>
  <c r="AV435" i="13" s="1"/>
  <c r="BE443" i="13"/>
  <c r="BF443" i="13" s="1"/>
  <c r="AV443" i="13" s="1"/>
  <c r="BE436" i="13"/>
  <c r="BF436" i="13" s="1"/>
  <c r="AV436" i="13" s="1"/>
  <c r="BE444" i="13"/>
  <c r="BF444" i="13" s="1"/>
  <c r="AV444" i="13" s="1"/>
  <c r="BE437" i="13"/>
  <c r="BF437" i="13" s="1"/>
  <c r="AV437" i="13" s="1"/>
  <c r="BE445" i="13"/>
  <c r="BF445" i="13" s="1"/>
  <c r="AV445" i="13" s="1"/>
  <c r="BE442" i="13"/>
  <c r="BF442" i="13" s="1"/>
  <c r="AV442" i="13" s="1"/>
  <c r="BE438" i="13"/>
  <c r="BF438" i="13" s="1"/>
  <c r="AV438" i="13" s="1"/>
  <c r="BE439" i="13"/>
  <c r="BF439" i="13" s="1"/>
  <c r="AV439" i="13" s="1"/>
  <c r="BE440" i="13"/>
  <c r="BF440" i="13" s="1"/>
  <c r="AV440" i="13" s="1"/>
  <c r="BE441" i="13"/>
  <c r="BF441" i="13" s="1"/>
  <c r="AV441" i="13" s="1"/>
  <c r="BE446" i="13"/>
  <c r="BF446" i="13" s="1"/>
  <c r="AV446" i="13" s="1"/>
  <c r="BE447" i="13"/>
  <c r="BF447" i="13" s="1"/>
  <c r="AV447" i="13" s="1"/>
  <c r="BE448" i="13"/>
  <c r="BF448" i="13" s="1"/>
  <c r="AV448" i="13" s="1"/>
  <c r="BE406" i="13"/>
  <c r="BF406" i="13" s="1"/>
  <c r="AV406" i="13" s="1"/>
  <c r="BE414" i="13"/>
  <c r="BF414" i="13" s="1"/>
  <c r="AV414" i="13" s="1"/>
  <c r="BE417" i="13"/>
  <c r="BF417" i="13" s="1"/>
  <c r="AV417" i="13" s="1"/>
  <c r="BE426" i="13"/>
  <c r="BF426" i="13" s="1"/>
  <c r="AV426" i="13" s="1"/>
  <c r="BE407" i="13"/>
  <c r="BF407" i="13" s="1"/>
  <c r="AV407" i="13" s="1"/>
  <c r="BE408" i="13"/>
  <c r="BF408" i="13" s="1"/>
  <c r="AV408" i="13" s="1"/>
  <c r="BE409" i="13"/>
  <c r="BF409" i="13" s="1"/>
  <c r="AV409" i="13" s="1"/>
  <c r="BE410" i="13"/>
  <c r="BF410" i="13" s="1"/>
  <c r="AV410" i="13" s="1"/>
  <c r="BE411" i="13"/>
  <c r="BF411" i="13" s="1"/>
  <c r="AV411" i="13" s="1"/>
  <c r="BE419" i="13"/>
  <c r="BF419" i="13" s="1"/>
  <c r="AV419" i="13" s="1"/>
  <c r="BE427" i="13"/>
  <c r="BF427" i="13" s="1"/>
  <c r="AV427" i="13" s="1"/>
  <c r="BE420" i="13"/>
  <c r="BF420" i="13" s="1"/>
  <c r="AV420" i="13" s="1"/>
  <c r="BE428" i="13"/>
  <c r="BF428" i="13" s="1"/>
  <c r="AV428" i="13" s="1"/>
  <c r="BE421" i="13"/>
  <c r="BF421" i="13" s="1"/>
  <c r="AV421" i="13" s="1"/>
  <c r="BE429" i="13"/>
  <c r="BF429" i="13" s="1"/>
  <c r="AV429" i="13" s="1"/>
  <c r="BE422" i="13"/>
  <c r="BF422" i="13" s="1"/>
  <c r="AV422" i="13" s="1"/>
  <c r="BE430" i="13"/>
  <c r="BF430" i="13" s="1"/>
  <c r="AV430" i="13" s="1"/>
  <c r="BE415" i="13"/>
  <c r="BF415" i="13" s="1"/>
  <c r="AV415" i="13" s="1"/>
  <c r="BE423" i="13"/>
  <c r="BF423" i="13" s="1"/>
  <c r="AV423" i="13" s="1"/>
  <c r="BE431" i="13"/>
  <c r="BF431" i="13" s="1"/>
  <c r="AV431" i="13" s="1"/>
  <c r="BE416" i="13"/>
  <c r="BF416" i="13" s="1"/>
  <c r="AV416" i="13" s="1"/>
  <c r="BE424" i="13"/>
  <c r="BF424" i="13" s="1"/>
  <c r="AV424" i="13" s="1"/>
  <c r="BE432" i="13"/>
  <c r="BF432" i="13" s="1"/>
  <c r="AV432" i="13" s="1"/>
  <c r="BE425" i="13"/>
  <c r="BF425" i="13" s="1"/>
  <c r="AV425" i="13" s="1"/>
  <c r="BE433" i="13"/>
  <c r="BF433" i="13" s="1"/>
  <c r="AV433" i="13" s="1"/>
  <c r="BE418" i="13"/>
  <c r="BF418" i="13" s="1"/>
  <c r="AV418" i="13" s="1"/>
  <c r="BE434" i="13"/>
  <c r="BF434" i="13" s="1"/>
  <c r="AV434" i="13" s="1"/>
  <c r="BE412" i="13"/>
  <c r="BF412" i="13" s="1"/>
  <c r="AV412" i="13" s="1"/>
  <c r="BE413" i="13"/>
  <c r="BF413" i="13" s="1"/>
  <c r="AV413" i="13" s="1"/>
  <c r="BE313" i="13"/>
  <c r="BE392" i="13"/>
  <c r="BF392" i="13" s="1"/>
  <c r="AV392" i="13" s="1"/>
  <c r="BE400" i="13"/>
  <c r="BF400" i="13" s="1"/>
  <c r="AV400" i="13" s="1"/>
  <c r="BE393" i="13"/>
  <c r="BF393" i="13" s="1"/>
  <c r="AV393" i="13" s="1"/>
  <c r="BE397" i="13"/>
  <c r="BF397" i="13" s="1"/>
  <c r="AV397" i="13" s="1"/>
  <c r="BE401" i="13"/>
  <c r="BF401" i="13" s="1"/>
  <c r="AV401" i="13" s="1"/>
  <c r="BE405" i="13"/>
  <c r="BF405" i="13" s="1"/>
  <c r="AV405" i="13" s="1"/>
  <c r="BE399" i="13"/>
  <c r="BF399" i="13" s="1"/>
  <c r="AV399" i="13" s="1"/>
  <c r="BE403" i="13"/>
  <c r="BF403" i="13" s="1"/>
  <c r="AV403" i="13" s="1"/>
  <c r="BE394" i="13"/>
  <c r="BF394" i="13" s="1"/>
  <c r="AV394" i="13" s="1"/>
  <c r="BE398" i="13"/>
  <c r="BF398" i="13" s="1"/>
  <c r="AV398" i="13" s="1"/>
  <c r="BE402" i="13"/>
  <c r="BF402" i="13" s="1"/>
  <c r="AV402" i="13" s="1"/>
  <c r="BE395" i="13"/>
  <c r="BF395" i="13" s="1"/>
  <c r="AV395" i="13" s="1"/>
  <c r="BE396" i="13"/>
  <c r="BF396" i="13" s="1"/>
  <c r="AV396" i="13" s="1"/>
  <c r="BE404" i="13"/>
  <c r="BF404" i="13" s="1"/>
  <c r="AV404" i="13" s="1"/>
  <c r="BE335" i="13"/>
  <c r="BE278" i="13"/>
  <c r="BE5" i="13"/>
  <c r="BE115" i="13"/>
  <c r="BE380" i="13"/>
  <c r="BF380" i="13" s="1"/>
  <c r="AV380" i="13" s="1"/>
  <c r="BE381" i="13"/>
  <c r="BF381" i="13" s="1"/>
  <c r="AV381" i="13" s="1"/>
  <c r="BE382" i="13"/>
  <c r="BF382" i="13" s="1"/>
  <c r="AV382" i="13" s="1"/>
  <c r="BE383" i="13"/>
  <c r="BF383" i="13" s="1"/>
  <c r="AV383" i="13" s="1"/>
  <c r="BE387" i="13"/>
  <c r="BF387" i="13" s="1"/>
  <c r="AV387" i="13" s="1"/>
  <c r="BE391" i="13"/>
  <c r="BF391" i="13" s="1"/>
  <c r="AV391" i="13" s="1"/>
  <c r="BE390" i="13"/>
  <c r="BF390" i="13" s="1"/>
  <c r="AV390" i="13" s="1"/>
  <c r="BE384" i="13"/>
  <c r="BF384" i="13" s="1"/>
  <c r="AV384" i="13" s="1"/>
  <c r="BE388" i="13"/>
  <c r="BF388" i="13" s="1"/>
  <c r="AV388" i="13" s="1"/>
  <c r="BE385" i="13"/>
  <c r="BF385" i="13" s="1"/>
  <c r="AV385" i="13" s="1"/>
  <c r="BE389" i="13"/>
  <c r="BF389" i="13" s="1"/>
  <c r="AV389" i="13" s="1"/>
  <c r="BE386" i="13"/>
  <c r="BF386" i="13" s="1"/>
  <c r="AV386" i="13" s="1"/>
  <c r="BE357" i="13"/>
  <c r="BF357" i="13" s="1"/>
  <c r="AV357" i="13" s="1"/>
  <c r="BE364" i="13"/>
  <c r="BF364" i="13" s="1"/>
  <c r="AV364" i="13" s="1"/>
  <c r="BE372" i="13"/>
  <c r="BF372" i="13" s="1"/>
  <c r="AV372" i="13" s="1"/>
  <c r="BE366" i="13"/>
  <c r="BF366" i="13" s="1"/>
  <c r="AV366" i="13" s="1"/>
  <c r="BE353" i="13"/>
  <c r="BF353" i="13" s="1"/>
  <c r="AV353" i="13" s="1"/>
  <c r="BE367" i="13"/>
  <c r="BF367" i="13" s="1"/>
  <c r="AV367" i="13" s="1"/>
  <c r="BE354" i="13"/>
  <c r="BF354" i="13" s="1"/>
  <c r="AV354" i="13" s="1"/>
  <c r="BE368" i="13"/>
  <c r="BF368" i="13" s="1"/>
  <c r="AV368" i="13" s="1"/>
  <c r="BE376" i="13"/>
  <c r="BF376" i="13" s="1"/>
  <c r="AV376" i="13" s="1"/>
  <c r="BE369" i="13"/>
  <c r="BF369" i="13" s="1"/>
  <c r="AV369" i="13" s="1"/>
  <c r="BE355" i="13"/>
  <c r="BF355" i="13" s="1"/>
  <c r="AV355" i="13" s="1"/>
  <c r="BE378" i="13"/>
  <c r="BF378" i="13" s="1"/>
  <c r="BE356" i="13"/>
  <c r="BF356" i="13" s="1"/>
  <c r="AV356" i="13" s="1"/>
  <c r="BE363" i="13"/>
  <c r="BF363" i="13" s="1"/>
  <c r="AV363" i="13" s="1"/>
  <c r="BE371" i="13"/>
  <c r="BF371" i="13" s="1"/>
  <c r="AV371" i="13" s="1"/>
  <c r="BE379" i="13"/>
  <c r="BF379" i="13" s="1"/>
  <c r="AV379" i="13" s="1"/>
  <c r="BE351" i="13"/>
  <c r="BF351" i="13" s="1"/>
  <c r="AV351" i="13" s="1"/>
  <c r="BE358" i="13"/>
  <c r="BF358" i="13" s="1"/>
  <c r="AV358" i="13" s="1"/>
  <c r="BE365" i="13"/>
  <c r="BF365" i="13" s="1"/>
  <c r="AV365" i="13" s="1"/>
  <c r="BE373" i="13"/>
  <c r="BF373" i="13" s="1"/>
  <c r="AV373" i="13" s="1"/>
  <c r="BE374" i="13"/>
  <c r="BF374" i="13" s="1"/>
  <c r="AV374" i="13" s="1"/>
  <c r="BE359" i="13"/>
  <c r="BF359" i="13" s="1"/>
  <c r="AV359" i="13" s="1"/>
  <c r="BE375" i="13"/>
  <c r="BF375" i="13" s="1"/>
  <c r="AV375" i="13" s="1"/>
  <c r="BE360" i="13"/>
  <c r="BF360" i="13" s="1"/>
  <c r="AV360" i="13" s="1"/>
  <c r="BE361" i="13"/>
  <c r="BF361" i="13" s="1"/>
  <c r="AV361" i="13" s="1"/>
  <c r="BE377" i="13"/>
  <c r="BF377" i="13" s="1"/>
  <c r="AV377" i="13" s="1"/>
  <c r="BE362" i="13"/>
  <c r="BF362" i="13" s="1"/>
  <c r="AV362" i="13" s="1"/>
  <c r="BE370" i="13"/>
  <c r="BF370" i="13" s="1"/>
  <c r="AV370" i="13" s="1"/>
  <c r="BE352" i="13"/>
  <c r="BF352" i="13" s="1"/>
  <c r="AV352" i="13" s="1"/>
  <c r="BE343" i="13"/>
  <c r="BE344" i="13"/>
  <c r="BE297" i="13"/>
  <c r="BE296" i="13"/>
  <c r="BE265" i="13"/>
  <c r="BE279" i="13"/>
  <c r="BE280" i="13"/>
  <c r="BE206" i="13"/>
  <c r="BE210" i="13"/>
  <c r="BE214" i="13"/>
  <c r="BE218" i="13"/>
  <c r="BE222" i="13"/>
  <c r="BE226" i="13"/>
  <c r="BE230" i="13"/>
  <c r="BE234" i="13"/>
  <c r="BE237" i="13"/>
  <c r="BE241" i="13"/>
  <c r="BE245" i="13"/>
  <c r="BE249" i="13"/>
  <c r="BE253" i="13"/>
  <c r="BE233" i="13"/>
  <c r="BE244" i="13"/>
  <c r="BE225" i="13"/>
  <c r="BE256" i="13"/>
  <c r="BE207" i="13"/>
  <c r="BE211" i="13"/>
  <c r="BE215" i="13"/>
  <c r="BE219" i="13"/>
  <c r="BE223" i="13"/>
  <c r="BE227" i="13"/>
  <c r="BE231" i="13"/>
  <c r="BE258" i="13"/>
  <c r="BE238" i="13"/>
  <c r="BE242" i="13"/>
  <c r="BE246" i="13"/>
  <c r="BE250" i="13"/>
  <c r="BE254" i="13"/>
  <c r="BE209" i="13"/>
  <c r="BE240" i="13"/>
  <c r="BE229" i="13"/>
  <c r="BE208" i="13"/>
  <c r="BE212" i="13"/>
  <c r="BE216" i="13"/>
  <c r="BE220" i="13"/>
  <c r="BE224" i="13"/>
  <c r="BE228" i="13"/>
  <c r="BE232" i="13"/>
  <c r="BE235" i="13"/>
  <c r="BE239" i="13"/>
  <c r="BE243" i="13"/>
  <c r="BE247" i="13"/>
  <c r="BE251" i="13"/>
  <c r="BE255" i="13"/>
  <c r="BE221" i="13"/>
  <c r="BE248" i="13"/>
  <c r="BE217" i="13"/>
  <c r="BE252" i="13"/>
  <c r="BE213" i="13"/>
  <c r="BE236" i="13"/>
  <c r="BE350" i="13"/>
  <c r="BF350" i="13" s="1"/>
  <c r="AV350" i="13" s="1"/>
  <c r="BE348" i="13"/>
  <c r="BF348" i="13" s="1"/>
  <c r="AV348" i="13" s="1"/>
  <c r="BE341" i="13"/>
  <c r="BE339" i="13"/>
  <c r="BE337" i="13"/>
  <c r="BE333" i="13"/>
  <c r="BE331" i="13"/>
  <c r="BE329" i="13"/>
  <c r="BE327" i="13"/>
  <c r="BE325" i="13"/>
  <c r="BE323" i="13"/>
  <c r="BE321" i="13"/>
  <c r="BE319" i="13"/>
  <c r="BE317" i="13"/>
  <c r="BE315" i="13"/>
  <c r="BE311" i="13"/>
  <c r="BE309" i="13"/>
  <c r="BE307" i="13"/>
  <c r="BE305" i="13"/>
  <c r="BE303" i="13"/>
  <c r="BE301" i="13"/>
  <c r="BE299" i="13"/>
  <c r="BE295" i="13"/>
  <c r="BE293" i="13"/>
  <c r="BE291" i="13"/>
  <c r="BE289" i="13"/>
  <c r="BE287" i="13"/>
  <c r="BE285" i="13"/>
  <c r="BE283" i="13"/>
  <c r="BE276" i="13"/>
  <c r="BE274" i="13"/>
  <c r="BE272" i="13"/>
  <c r="BE270" i="13"/>
  <c r="BE268" i="13"/>
  <c r="BE266" i="13"/>
  <c r="BE264" i="13"/>
  <c r="BE262" i="13"/>
  <c r="BE260" i="13"/>
  <c r="BE259" i="13"/>
  <c r="BE349" i="13"/>
  <c r="BF349" i="13" s="1"/>
  <c r="AV349" i="13" s="1"/>
  <c r="BE342" i="13"/>
  <c r="BE340" i="13"/>
  <c r="BE338" i="13"/>
  <c r="BE336" i="13"/>
  <c r="BE334" i="13"/>
  <c r="BE332" i="13"/>
  <c r="BE330" i="13"/>
  <c r="BE328" i="13"/>
  <c r="BE326" i="13"/>
  <c r="BE324" i="13"/>
  <c r="BE322" i="13"/>
  <c r="BE320" i="13"/>
  <c r="BE308" i="13"/>
  <c r="BE292" i="13"/>
  <c r="BE273" i="13"/>
  <c r="BE257" i="13"/>
  <c r="BE133" i="13"/>
  <c r="BF133" i="13" s="1"/>
  <c r="AV133" i="13" s="1"/>
  <c r="BE131" i="13"/>
  <c r="BE129" i="13"/>
  <c r="BE127" i="13"/>
  <c r="BE125" i="13"/>
  <c r="BE123" i="13"/>
  <c r="BE121" i="13"/>
  <c r="BE119" i="13"/>
  <c r="BE117" i="13"/>
  <c r="BE113" i="13"/>
  <c r="BE111" i="13"/>
  <c r="BE109" i="13"/>
  <c r="BE107" i="13"/>
  <c r="BE105" i="13"/>
  <c r="BE103" i="13"/>
  <c r="BE101" i="13"/>
  <c r="BE99" i="13"/>
  <c r="BE97" i="13"/>
  <c r="BE95" i="13"/>
  <c r="BE93" i="13"/>
  <c r="BE314" i="13"/>
  <c r="BE298" i="13"/>
  <c r="BE282" i="13"/>
  <c r="BE263" i="13"/>
  <c r="BE205" i="13"/>
  <c r="BE203" i="13"/>
  <c r="BE201" i="13"/>
  <c r="BE199" i="13"/>
  <c r="BE197" i="13"/>
  <c r="BE195" i="13"/>
  <c r="BE193" i="13"/>
  <c r="BE191" i="13"/>
  <c r="BE189" i="13"/>
  <c r="BE187" i="13"/>
  <c r="BE185" i="13"/>
  <c r="BE183" i="13"/>
  <c r="BE181" i="13"/>
  <c r="BE179" i="13"/>
  <c r="BE177" i="13"/>
  <c r="BE176" i="13"/>
  <c r="BE175" i="13"/>
  <c r="BE173" i="13"/>
  <c r="BE169" i="13"/>
  <c r="BE167" i="13"/>
  <c r="BE165" i="13"/>
  <c r="BE163" i="13"/>
  <c r="BE161" i="13"/>
  <c r="BE159" i="13"/>
  <c r="BE157" i="13"/>
  <c r="BE155" i="13"/>
  <c r="BE153" i="13"/>
  <c r="BE151" i="13"/>
  <c r="BE149" i="13"/>
  <c r="BE147" i="13"/>
  <c r="BE145" i="13"/>
  <c r="BE143" i="13"/>
  <c r="BE141" i="13"/>
  <c r="BE139" i="13"/>
  <c r="BE137" i="13"/>
  <c r="BE135" i="13"/>
  <c r="BE304" i="13"/>
  <c r="BE288" i="13"/>
  <c r="BE269" i="13"/>
  <c r="BE310" i="13"/>
  <c r="BE294" i="13"/>
  <c r="BE275" i="13"/>
  <c r="BE316" i="13"/>
  <c r="BE300" i="13"/>
  <c r="BE284" i="13"/>
  <c r="BE281" i="13"/>
  <c r="BE132" i="13"/>
  <c r="BE130" i="13"/>
  <c r="BE128" i="13"/>
  <c r="BE126" i="13"/>
  <c r="BE124" i="13"/>
  <c r="BE122" i="13"/>
  <c r="BE120" i="13"/>
  <c r="BE118" i="13"/>
  <c r="BE116" i="13"/>
  <c r="BE114" i="13"/>
  <c r="BE112" i="13"/>
  <c r="BE110" i="13"/>
  <c r="BE108" i="13"/>
  <c r="BE106" i="13"/>
  <c r="BE104" i="13"/>
  <c r="BE102" i="13"/>
  <c r="BE100" i="13"/>
  <c r="BE98" i="13"/>
  <c r="BE96" i="13"/>
  <c r="BE94" i="13"/>
  <c r="BE81" i="13"/>
  <c r="BE79" i="13"/>
  <c r="BE77" i="13"/>
  <c r="BE75" i="13"/>
  <c r="BE306" i="13"/>
  <c r="BE290" i="13"/>
  <c r="BE271" i="13"/>
  <c r="BE204" i="13"/>
  <c r="BE202" i="13"/>
  <c r="BE200" i="13"/>
  <c r="BE198" i="13"/>
  <c r="BE196" i="13"/>
  <c r="BE194" i="13"/>
  <c r="BE192" i="13"/>
  <c r="BE190" i="13"/>
  <c r="BE188" i="13"/>
  <c r="BE186" i="13"/>
  <c r="BE184" i="13"/>
  <c r="BE182" i="13"/>
  <c r="BE180" i="13"/>
  <c r="BE178" i="13"/>
  <c r="BE174" i="13"/>
  <c r="BE172" i="13"/>
  <c r="BE170" i="13"/>
  <c r="BE168" i="13"/>
  <c r="BE166" i="13"/>
  <c r="BE164" i="13"/>
  <c r="BE162" i="13"/>
  <c r="BE312" i="13"/>
  <c r="BE277" i="13"/>
  <c r="BE261" i="13"/>
  <c r="BE24" i="13"/>
  <c r="BE148" i="13"/>
  <c r="BE8" i="13"/>
  <c r="BE12" i="13"/>
  <c r="BE55" i="13"/>
  <c r="BE78" i="13"/>
  <c r="BE86" i="13"/>
  <c r="BE138" i="13"/>
  <c r="BE154" i="13"/>
  <c r="BE302" i="13"/>
  <c r="BE44" i="13"/>
  <c r="BE83" i="13"/>
  <c r="BE15" i="13"/>
  <c r="BE19" i="13"/>
  <c r="BE23" i="13"/>
  <c r="BE27" i="13"/>
  <c r="BE31" i="13"/>
  <c r="BE35" i="13"/>
  <c r="BE39" i="13"/>
  <c r="BE43" i="13"/>
  <c r="BE47" i="13"/>
  <c r="BE51" i="13"/>
  <c r="BE76" i="13"/>
  <c r="BE89" i="13"/>
  <c r="BE144" i="13"/>
  <c r="BE160" i="13"/>
  <c r="BE20" i="13"/>
  <c r="BE32" i="13"/>
  <c r="BE40" i="13"/>
  <c r="BE62" i="13"/>
  <c r="BE80" i="13"/>
  <c r="BE3" i="13"/>
  <c r="BF3" i="13" s="1"/>
  <c r="AV3" i="13" s="1"/>
  <c r="BE11" i="13"/>
  <c r="BE54" i="13"/>
  <c r="BE58" i="13"/>
  <c r="BE61" i="13"/>
  <c r="BE64" i="13"/>
  <c r="BE66" i="13"/>
  <c r="BE68" i="13"/>
  <c r="BE70" i="13"/>
  <c r="BE72" i="13"/>
  <c r="BE74" i="13"/>
  <c r="BE84" i="13"/>
  <c r="BE92" i="13"/>
  <c r="BE134" i="13"/>
  <c r="BE150" i="13"/>
  <c r="BE267" i="13"/>
  <c r="BE16" i="13"/>
  <c r="BE36" i="13"/>
  <c r="BE7" i="13"/>
  <c r="BE14" i="13"/>
  <c r="BE18" i="13"/>
  <c r="BE22" i="13"/>
  <c r="BE26" i="13"/>
  <c r="BE30" i="13"/>
  <c r="BE34" i="13"/>
  <c r="BE38" i="13"/>
  <c r="BE42" i="13"/>
  <c r="BE46" i="13"/>
  <c r="BE50" i="13"/>
  <c r="BE87" i="13"/>
  <c r="BE140" i="13"/>
  <c r="BE156" i="13"/>
  <c r="BE318" i="13"/>
  <c r="BE28" i="13"/>
  <c r="BE91" i="13"/>
  <c r="BE10" i="13"/>
  <c r="BE57" i="13"/>
  <c r="BE60" i="13"/>
  <c r="BE63" i="13"/>
  <c r="BE90" i="13"/>
  <c r="BE146" i="13"/>
  <c r="BE48" i="13"/>
  <c r="BE17" i="13"/>
  <c r="BE21" i="13"/>
  <c r="BE25" i="13"/>
  <c r="BE29" i="13"/>
  <c r="BE33" i="13"/>
  <c r="BE37" i="13"/>
  <c r="BE41" i="13"/>
  <c r="BE45" i="13"/>
  <c r="BE49" i="13"/>
  <c r="BE53" i="13"/>
  <c r="BE82" i="13"/>
  <c r="BE85" i="13"/>
  <c r="BE136" i="13"/>
  <c r="BE152" i="13"/>
  <c r="BE286" i="13"/>
  <c r="BE52" i="13"/>
  <c r="BE59" i="13"/>
  <c r="BE4" i="13"/>
  <c r="BE9" i="13"/>
  <c r="BE13" i="13"/>
  <c r="BE56" i="13"/>
  <c r="BE65" i="13"/>
  <c r="BE67" i="13"/>
  <c r="BE69" i="13"/>
  <c r="BE71" i="13"/>
  <c r="BE73" i="13"/>
  <c r="BE88" i="13"/>
  <c r="BE142" i="13"/>
  <c r="BE158" i="13"/>
  <c r="BF88" i="13" l="1"/>
  <c r="AV88" i="13" s="1"/>
  <c r="BF286" i="13"/>
  <c r="AV286" i="13" s="1"/>
  <c r="BF146" i="13"/>
  <c r="AV146" i="13" s="1"/>
  <c r="BF70" i="13"/>
  <c r="AV70" i="13" s="1"/>
  <c r="BF138" i="13"/>
  <c r="AV138" i="13" s="1"/>
  <c r="BF271" i="13"/>
  <c r="AV271" i="13" s="1"/>
  <c r="BF205" i="13"/>
  <c r="AV205" i="13" s="1"/>
  <c r="BF65" i="13"/>
  <c r="AV65" i="13" s="1"/>
  <c r="BF152" i="13"/>
  <c r="AV152" i="13" s="1"/>
  <c r="BF37" i="13"/>
  <c r="AV37" i="13" s="1"/>
  <c r="BF90" i="13"/>
  <c r="AV90" i="13" s="1"/>
  <c r="BF156" i="13"/>
  <c r="AV156" i="13" s="1"/>
  <c r="BF30" i="13"/>
  <c r="AV30" i="13" s="1"/>
  <c r="BF267" i="13"/>
  <c r="AV267" i="13" s="1"/>
  <c r="BF68" i="13"/>
  <c r="AV68" i="13" s="1"/>
  <c r="BF80" i="13"/>
  <c r="AV80" i="13" s="1"/>
  <c r="BF76" i="13"/>
  <c r="AV76" i="13" s="1"/>
  <c r="BF23" i="13"/>
  <c r="AV23" i="13" s="1"/>
  <c r="BF86" i="13"/>
  <c r="AV86" i="13" s="1"/>
  <c r="BF277" i="13"/>
  <c r="AV277" i="13" s="1"/>
  <c r="BF174" i="13"/>
  <c r="AV174" i="13" s="1"/>
  <c r="BF192" i="13"/>
  <c r="AV192" i="13" s="1"/>
  <c r="BF290" i="13"/>
  <c r="AV290" i="13" s="1"/>
  <c r="BF98" i="13"/>
  <c r="AV98" i="13" s="1"/>
  <c r="BF114" i="13"/>
  <c r="BF130" i="13"/>
  <c r="AV130" i="13" s="1"/>
  <c r="BF310" i="13"/>
  <c r="AV310" i="13" s="1"/>
  <c r="BF143" i="13"/>
  <c r="AV143" i="13" s="1"/>
  <c r="BF159" i="13"/>
  <c r="BF176" i="13"/>
  <c r="AV176" i="13" s="1"/>
  <c r="BF191" i="13"/>
  <c r="AV191" i="13" s="1"/>
  <c r="BF263" i="13"/>
  <c r="AV263" i="13" s="1"/>
  <c r="BF101" i="13"/>
  <c r="AV101" i="13" s="1"/>
  <c r="BF119" i="13"/>
  <c r="AV119" i="13" s="1"/>
  <c r="BF257" i="13"/>
  <c r="AV257" i="13" s="1"/>
  <c r="BF328" i="13"/>
  <c r="AV328" i="13" s="1"/>
  <c r="BF272" i="13"/>
  <c r="AV272" i="13" s="1"/>
  <c r="BF293" i="13"/>
  <c r="AV293" i="13" s="1"/>
  <c r="BF311" i="13"/>
  <c r="AV311" i="13" s="1"/>
  <c r="BF329" i="13"/>
  <c r="AV329" i="13" s="1"/>
  <c r="BF236" i="13"/>
  <c r="AV236" i="13" s="1"/>
  <c r="BF247" i="13"/>
  <c r="AV247" i="13" s="1"/>
  <c r="BF216" i="13"/>
  <c r="AV216" i="13" s="1"/>
  <c r="BF246" i="13"/>
  <c r="AV246" i="13" s="1"/>
  <c r="BF215" i="13"/>
  <c r="AV215" i="13" s="1"/>
  <c r="BF249" i="13"/>
  <c r="AV249" i="13" s="1"/>
  <c r="BF218" i="13"/>
  <c r="AV218" i="13" s="1"/>
  <c r="BF297" i="13"/>
  <c r="AV297" i="13" s="1"/>
  <c r="BF27" i="13"/>
  <c r="AV27" i="13" s="1"/>
  <c r="BF190" i="13"/>
  <c r="AV190" i="13" s="1"/>
  <c r="BF128" i="13"/>
  <c r="AV128" i="13" s="1"/>
  <c r="BF157" i="13"/>
  <c r="AV157" i="13" s="1"/>
  <c r="BF56" i="13"/>
  <c r="AV56" i="13" s="1"/>
  <c r="BF136" i="13"/>
  <c r="AV136" i="13" s="1"/>
  <c r="BF33" i="13"/>
  <c r="AV33" i="13" s="1"/>
  <c r="BF63" i="13"/>
  <c r="AV63" i="13" s="1"/>
  <c r="BF140" i="13"/>
  <c r="AV140" i="13" s="1"/>
  <c r="BF26" i="13"/>
  <c r="AV26" i="13" s="1"/>
  <c r="BF150" i="13"/>
  <c r="AV150" i="13" s="1"/>
  <c r="BF66" i="13"/>
  <c r="AV66" i="13" s="1"/>
  <c r="BF62" i="13"/>
  <c r="AV62" i="13" s="1"/>
  <c r="BF51" i="13"/>
  <c r="AV51" i="13" s="1"/>
  <c r="BF19" i="13"/>
  <c r="AV19" i="13" s="1"/>
  <c r="BF78" i="13"/>
  <c r="AV78" i="13" s="1"/>
  <c r="BF312" i="13"/>
  <c r="AV312" i="13" s="1"/>
  <c r="BF178" i="13"/>
  <c r="AV178" i="13" s="1"/>
  <c r="BF194" i="13"/>
  <c r="AV194" i="13" s="1"/>
  <c r="BF306" i="13"/>
  <c r="AV306" i="13" s="1"/>
  <c r="BF100" i="13"/>
  <c r="AV100" i="13" s="1"/>
  <c r="BF116" i="13"/>
  <c r="AV116" i="13" s="1"/>
  <c r="BF132" i="13"/>
  <c r="AV132" i="13" s="1"/>
  <c r="BF269" i="13"/>
  <c r="AV269" i="13" s="1"/>
  <c r="BF145" i="13"/>
  <c r="AV145" i="13" s="1"/>
  <c r="BF161" i="13"/>
  <c r="AV161" i="13" s="1"/>
  <c r="BF177" i="13"/>
  <c r="AV177" i="13" s="1"/>
  <c r="BF193" i="13"/>
  <c r="AV193" i="13" s="1"/>
  <c r="BF282" i="13"/>
  <c r="AV282" i="13" s="1"/>
  <c r="BF103" i="13"/>
  <c r="AV103" i="13" s="1"/>
  <c r="BF121" i="13"/>
  <c r="AV121" i="13" s="1"/>
  <c r="BF273" i="13"/>
  <c r="AV273" i="13" s="1"/>
  <c r="BF330" i="13"/>
  <c r="AV330" i="13" s="1"/>
  <c r="BF259" i="13"/>
  <c r="AV259" i="13" s="1"/>
  <c r="BF274" i="13"/>
  <c r="AV274" i="13" s="1"/>
  <c r="BF295" i="13"/>
  <c r="AV295" i="13" s="1"/>
  <c r="BF315" i="13"/>
  <c r="AV315" i="13" s="1"/>
  <c r="BF331" i="13"/>
  <c r="AV331" i="13" s="1"/>
  <c r="BF213" i="13"/>
  <c r="AV213" i="13" s="1"/>
  <c r="BF243" i="13"/>
  <c r="AV243" i="13" s="1"/>
  <c r="BF212" i="13"/>
  <c r="AV212" i="13" s="1"/>
  <c r="BF242" i="13"/>
  <c r="AV242" i="13" s="1"/>
  <c r="BF211" i="13"/>
  <c r="AV211" i="13" s="1"/>
  <c r="BF245" i="13"/>
  <c r="AV245" i="13" s="1"/>
  <c r="BF214" i="13"/>
  <c r="BF344" i="13"/>
  <c r="BF25" i="13"/>
  <c r="AV25" i="13" s="1"/>
  <c r="BF67" i="13"/>
  <c r="BF41" i="13"/>
  <c r="AV41" i="13" s="1"/>
  <c r="BF318" i="13"/>
  <c r="AV318" i="13" s="1"/>
  <c r="BF16" i="13"/>
  <c r="AV16" i="13" s="1"/>
  <c r="BF89" i="13"/>
  <c r="AV89" i="13" s="1"/>
  <c r="BF172" i="13"/>
  <c r="AV172" i="13" s="1"/>
  <c r="BF112" i="13"/>
  <c r="AV112" i="13" s="1"/>
  <c r="BF141" i="13"/>
  <c r="AV141" i="13" s="1"/>
  <c r="BF158" i="13"/>
  <c r="AV158" i="13" s="1"/>
  <c r="BF142" i="13"/>
  <c r="AV142" i="13" s="1"/>
  <c r="BF13" i="13"/>
  <c r="AV13" i="13" s="1"/>
  <c r="BF85" i="13"/>
  <c r="AV85" i="13" s="1"/>
  <c r="BF29" i="13"/>
  <c r="AV29" i="13" s="1"/>
  <c r="BF60" i="13"/>
  <c r="AV60" i="13" s="1"/>
  <c r="BF87" i="13"/>
  <c r="AV87" i="13" s="1"/>
  <c r="BF22" i="13"/>
  <c r="AV22" i="13" s="1"/>
  <c r="BF134" i="13"/>
  <c r="AV134" i="13" s="1"/>
  <c r="BF64" i="13"/>
  <c r="AV64" i="13" s="1"/>
  <c r="BF40" i="13"/>
  <c r="AV40" i="13" s="1"/>
  <c r="BF47" i="13"/>
  <c r="AV47" i="13" s="1"/>
  <c r="BF15" i="13"/>
  <c r="AV15" i="13" s="1"/>
  <c r="BF55" i="13"/>
  <c r="AV55" i="13" s="1"/>
  <c r="BF162" i="13"/>
  <c r="AV162" i="13" s="1"/>
  <c r="BF180" i="13"/>
  <c r="AV180" i="13" s="1"/>
  <c r="BF196" i="13"/>
  <c r="AV196" i="13" s="1"/>
  <c r="BF75" i="13"/>
  <c r="AV75" i="13" s="1"/>
  <c r="BF102" i="13"/>
  <c r="BF118" i="13"/>
  <c r="AV118" i="13" s="1"/>
  <c r="BF281" i="13"/>
  <c r="AV281" i="13" s="1"/>
  <c r="BF288" i="13"/>
  <c r="AV288" i="13" s="1"/>
  <c r="BF147" i="13"/>
  <c r="AV147" i="13" s="1"/>
  <c r="BF163" i="13"/>
  <c r="AV163" i="13" s="1"/>
  <c r="BF179" i="13"/>
  <c r="AV179" i="13" s="1"/>
  <c r="BF195" i="13"/>
  <c r="AV195" i="13" s="1"/>
  <c r="BF298" i="13"/>
  <c r="AV298" i="13" s="1"/>
  <c r="BF105" i="13"/>
  <c r="AV105" i="13" s="1"/>
  <c r="BF123" i="13"/>
  <c r="AV123" i="13" s="1"/>
  <c r="BF292" i="13"/>
  <c r="AV292" i="13" s="1"/>
  <c r="BF332" i="13"/>
  <c r="AV332" i="13" s="1"/>
  <c r="BF260" i="13"/>
  <c r="AV260" i="13" s="1"/>
  <c r="BF276" i="13"/>
  <c r="AV276" i="13" s="1"/>
  <c r="BF299" i="13"/>
  <c r="BF317" i="13"/>
  <c r="AV317" i="13" s="1"/>
  <c r="BF333" i="13"/>
  <c r="AV333" i="13" s="1"/>
  <c r="BF252" i="13"/>
  <c r="AV252" i="13" s="1"/>
  <c r="BF239" i="13"/>
  <c r="AV239" i="13" s="1"/>
  <c r="BF208" i="13"/>
  <c r="AV208" i="13" s="1"/>
  <c r="BF238" i="13"/>
  <c r="AV238" i="13" s="1"/>
  <c r="BF207" i="13"/>
  <c r="AV207" i="13" s="1"/>
  <c r="BF241" i="13"/>
  <c r="AV241" i="13" s="1"/>
  <c r="BF210" i="13"/>
  <c r="AV210" i="13" s="1"/>
  <c r="BF343" i="13"/>
  <c r="BF57" i="13"/>
  <c r="AV57" i="13" s="1"/>
  <c r="BF32" i="13"/>
  <c r="AV32" i="13" s="1"/>
  <c r="BF12" i="13"/>
  <c r="AV12" i="13" s="1"/>
  <c r="BF198" i="13"/>
  <c r="AV198" i="13" s="1"/>
  <c r="BF120" i="13"/>
  <c r="AV120" i="13" s="1"/>
  <c r="BF149" i="13"/>
  <c r="AV149" i="13" s="1"/>
  <c r="BF181" i="13"/>
  <c r="AV181" i="13" s="1"/>
  <c r="BF197" i="13"/>
  <c r="AV197" i="13" s="1"/>
  <c r="BF314" i="13"/>
  <c r="AV314" i="13" s="1"/>
  <c r="BF125" i="13"/>
  <c r="AV125" i="13" s="1"/>
  <c r="BF308" i="13"/>
  <c r="AV308" i="13" s="1"/>
  <c r="BF262" i="13"/>
  <c r="BF283" i="13"/>
  <c r="AV283" i="13" s="1"/>
  <c r="BF301" i="13"/>
  <c r="BF319" i="13"/>
  <c r="AV319" i="13" s="1"/>
  <c r="BF337" i="13"/>
  <c r="AV337" i="13" s="1"/>
  <c r="BF217" i="13"/>
  <c r="AV217" i="13" s="1"/>
  <c r="BF235" i="13"/>
  <c r="AV235" i="13" s="1"/>
  <c r="BF229" i="13"/>
  <c r="AV229" i="13" s="1"/>
  <c r="BF258" i="13"/>
  <c r="AV258" i="13" s="1"/>
  <c r="BF256" i="13"/>
  <c r="AV256" i="13" s="1"/>
  <c r="BF237" i="13"/>
  <c r="AV237" i="13" s="1"/>
  <c r="BF206" i="13"/>
  <c r="AV206" i="13" s="1"/>
  <c r="BF115" i="13"/>
  <c r="AV115" i="13" s="1"/>
  <c r="BF82" i="13"/>
  <c r="AV82" i="13" s="1"/>
  <c r="BF92" i="13"/>
  <c r="AV92" i="13" s="1"/>
  <c r="BF43" i="13"/>
  <c r="AV43" i="13" s="1"/>
  <c r="BF164" i="13"/>
  <c r="AV164" i="13" s="1"/>
  <c r="BF104" i="13"/>
  <c r="AV104" i="13" s="1"/>
  <c r="BF304" i="13"/>
  <c r="AV304" i="13" s="1"/>
  <c r="BF334" i="13"/>
  <c r="AV334" i="13" s="1"/>
  <c r="BF73" i="13"/>
  <c r="AV73" i="13" s="1"/>
  <c r="BF4" i="13"/>
  <c r="AV4" i="13" s="1"/>
  <c r="BF53" i="13"/>
  <c r="AV53" i="13" s="1"/>
  <c r="BF21" i="13"/>
  <c r="BF10" i="13"/>
  <c r="AV10" i="13" s="1"/>
  <c r="BF46" i="13"/>
  <c r="AV46" i="13" s="1"/>
  <c r="BF14" i="13"/>
  <c r="AV14" i="13" s="1"/>
  <c r="BF84" i="13"/>
  <c r="AV84" i="13" s="1"/>
  <c r="BF58" i="13"/>
  <c r="AV58" i="13" s="1"/>
  <c r="BF20" i="13"/>
  <c r="BF39" i="13"/>
  <c r="AV39" i="13" s="1"/>
  <c r="BF44" i="13"/>
  <c r="AV44" i="13" s="1"/>
  <c r="BF8" i="13"/>
  <c r="AV8" i="13" s="1"/>
  <c r="BF166" i="13"/>
  <c r="AV166" i="13" s="1"/>
  <c r="BF184" i="13"/>
  <c r="AV184" i="13" s="1"/>
  <c r="BF200" i="13"/>
  <c r="AV200" i="13" s="1"/>
  <c r="BF79" i="13"/>
  <c r="AV79" i="13" s="1"/>
  <c r="BF106" i="13"/>
  <c r="AV106" i="13" s="1"/>
  <c r="BF122" i="13"/>
  <c r="AV122" i="13" s="1"/>
  <c r="BF300" i="13"/>
  <c r="AV300" i="13" s="1"/>
  <c r="BF135" i="13"/>
  <c r="AV135" i="13" s="1"/>
  <c r="BF151" i="13"/>
  <c r="AV151" i="13" s="1"/>
  <c r="BF167" i="13"/>
  <c r="AV167" i="13" s="1"/>
  <c r="BF183" i="13"/>
  <c r="AV183" i="13" s="1"/>
  <c r="BF199" i="13"/>
  <c r="AV199" i="13" s="1"/>
  <c r="BF93" i="13"/>
  <c r="AV93" i="13" s="1"/>
  <c r="BF109" i="13"/>
  <c r="AV109" i="13" s="1"/>
  <c r="BF127" i="13"/>
  <c r="AV127" i="13" s="1"/>
  <c r="BF320" i="13"/>
  <c r="AV320" i="13" s="1"/>
  <c r="BF336" i="13"/>
  <c r="AV336" i="13" s="1"/>
  <c r="BF264" i="13"/>
  <c r="AV264" i="13" s="1"/>
  <c r="BF285" i="13"/>
  <c r="AV285" i="13" s="1"/>
  <c r="BF303" i="13"/>
  <c r="AV303" i="13" s="1"/>
  <c r="BF321" i="13"/>
  <c r="AV321" i="13" s="1"/>
  <c r="BF339" i="13"/>
  <c r="AV339" i="13" s="1"/>
  <c r="BF248" i="13"/>
  <c r="AV248" i="13" s="1"/>
  <c r="BF232" i="13"/>
  <c r="AV232" i="13" s="1"/>
  <c r="BF240" i="13"/>
  <c r="AV240" i="13" s="1"/>
  <c r="BF231" i="13"/>
  <c r="AV231" i="13" s="1"/>
  <c r="BF225" i="13"/>
  <c r="AV225" i="13" s="1"/>
  <c r="BF234" i="13"/>
  <c r="AV234" i="13" s="1"/>
  <c r="BF280" i="13"/>
  <c r="AV280" i="13" s="1"/>
  <c r="BF5" i="13"/>
  <c r="AV5" i="13" s="1"/>
  <c r="BF50" i="13"/>
  <c r="AV50" i="13" s="1"/>
  <c r="BF61" i="13"/>
  <c r="AV61" i="13" s="1"/>
  <c r="BF83" i="13"/>
  <c r="AV83" i="13" s="1"/>
  <c r="BF182" i="13"/>
  <c r="AV182" i="13" s="1"/>
  <c r="BF77" i="13"/>
  <c r="AV77" i="13" s="1"/>
  <c r="BF284" i="13"/>
  <c r="AV284" i="13" s="1"/>
  <c r="BF165" i="13"/>
  <c r="AV165" i="13" s="1"/>
  <c r="BF107" i="13"/>
  <c r="AV107" i="13" s="1"/>
  <c r="BF71" i="13"/>
  <c r="AV71" i="13" s="1"/>
  <c r="BF59" i="13"/>
  <c r="AV59" i="13" s="1"/>
  <c r="BF49" i="13"/>
  <c r="AV49" i="13" s="1"/>
  <c r="BF17" i="13"/>
  <c r="AV17" i="13" s="1"/>
  <c r="BF91" i="13"/>
  <c r="AV91" i="13" s="1"/>
  <c r="BF42" i="13"/>
  <c r="AV42" i="13" s="1"/>
  <c r="BF7" i="13"/>
  <c r="AV7" i="13" s="1"/>
  <c r="BF74" i="13"/>
  <c r="BF54" i="13"/>
  <c r="AV54" i="13" s="1"/>
  <c r="BF160" i="13"/>
  <c r="AV160" i="13" s="1"/>
  <c r="BF35" i="13"/>
  <c r="AV35" i="13" s="1"/>
  <c r="BF302" i="13"/>
  <c r="AV302" i="13" s="1"/>
  <c r="BF148" i="13"/>
  <c r="AV148" i="13" s="1"/>
  <c r="BF168" i="13"/>
  <c r="AV168" i="13" s="1"/>
  <c r="BF186" i="13"/>
  <c r="AV186" i="13" s="1"/>
  <c r="BF202" i="13"/>
  <c r="AV202" i="13" s="1"/>
  <c r="BF81" i="13"/>
  <c r="AV81" i="13" s="1"/>
  <c r="BF108" i="13"/>
  <c r="AV108" i="13" s="1"/>
  <c r="BF124" i="13"/>
  <c r="AV124" i="13" s="1"/>
  <c r="BF316" i="13"/>
  <c r="AV316" i="13" s="1"/>
  <c r="BF137" i="13"/>
  <c r="AV137" i="13" s="1"/>
  <c r="BF153" i="13"/>
  <c r="AV153" i="13" s="1"/>
  <c r="BF169" i="13"/>
  <c r="AV169" i="13" s="1"/>
  <c r="BF185" i="13"/>
  <c r="AV185" i="13" s="1"/>
  <c r="BF201" i="13"/>
  <c r="BF95" i="13"/>
  <c r="AV95" i="13" s="1"/>
  <c r="BF111" i="13"/>
  <c r="AV111" i="13" s="1"/>
  <c r="BF129" i="13"/>
  <c r="AV129" i="13" s="1"/>
  <c r="BF322" i="13"/>
  <c r="AV322" i="13" s="1"/>
  <c r="BF338" i="13"/>
  <c r="AV338" i="13" s="1"/>
  <c r="BF266" i="13"/>
  <c r="AV266" i="13" s="1"/>
  <c r="BF287" i="13"/>
  <c r="AV287" i="13" s="1"/>
  <c r="BF305" i="13"/>
  <c r="AV305" i="13" s="1"/>
  <c r="BF323" i="13"/>
  <c r="AV323" i="13" s="1"/>
  <c r="BF341" i="13"/>
  <c r="AV341" i="13" s="1"/>
  <c r="BF221" i="13"/>
  <c r="AV221" i="13" s="1"/>
  <c r="BF228" i="13"/>
  <c r="AV228" i="13" s="1"/>
  <c r="BF209" i="13"/>
  <c r="AV209" i="13" s="1"/>
  <c r="BF227" i="13"/>
  <c r="AV227" i="13" s="1"/>
  <c r="BF244" i="13"/>
  <c r="AV244" i="13" s="1"/>
  <c r="BF230" i="13"/>
  <c r="AV230" i="13" s="1"/>
  <c r="BF279" i="13"/>
  <c r="AV279" i="13" s="1"/>
  <c r="BF278" i="13"/>
  <c r="AV278" i="13" s="1"/>
  <c r="BF313" i="13"/>
  <c r="AV313" i="13" s="1"/>
  <c r="BF9" i="13"/>
  <c r="AV9" i="13" s="1"/>
  <c r="BF18" i="13"/>
  <c r="AV18" i="13" s="1"/>
  <c r="BF69" i="13"/>
  <c r="AV69" i="13" s="1"/>
  <c r="BF52" i="13"/>
  <c r="AV52" i="13" s="1"/>
  <c r="BF45" i="13"/>
  <c r="AV45" i="13" s="1"/>
  <c r="BF48" i="13"/>
  <c r="AV48" i="13" s="1"/>
  <c r="BF28" i="13"/>
  <c r="AV28" i="13" s="1"/>
  <c r="BF38" i="13"/>
  <c r="AV38" i="13" s="1"/>
  <c r="BF36" i="13"/>
  <c r="AV36" i="13" s="1"/>
  <c r="BF72" i="13"/>
  <c r="AV72" i="13" s="1"/>
  <c r="BF11" i="13"/>
  <c r="AV11" i="13" s="1"/>
  <c r="BF144" i="13"/>
  <c r="AV144" i="13" s="1"/>
  <c r="BF31" i="13"/>
  <c r="AV31" i="13" s="1"/>
  <c r="BF154" i="13"/>
  <c r="AV154" i="13" s="1"/>
  <c r="BF24" i="13"/>
  <c r="AV24" i="13" s="1"/>
  <c r="BF170" i="13"/>
  <c r="AV170" i="13" s="1"/>
  <c r="BF188" i="13"/>
  <c r="AV188" i="13" s="1"/>
  <c r="BF204" i="13"/>
  <c r="AV204" i="13" s="1"/>
  <c r="BF94" i="13"/>
  <c r="AV94" i="13" s="1"/>
  <c r="BF110" i="13"/>
  <c r="AV110" i="13" s="1"/>
  <c r="BF126" i="13"/>
  <c r="AV126" i="13" s="1"/>
  <c r="BF275" i="13"/>
  <c r="AV275" i="13" s="1"/>
  <c r="BF139" i="13"/>
  <c r="AV139" i="13" s="1"/>
  <c r="BF155" i="13"/>
  <c r="AV155" i="13" s="1"/>
  <c r="BF173" i="13"/>
  <c r="AV173" i="13" s="1"/>
  <c r="BF187" i="13"/>
  <c r="AV187" i="13" s="1"/>
  <c r="BF203" i="13"/>
  <c r="AV203" i="13" s="1"/>
  <c r="BF97" i="13"/>
  <c r="AV97" i="13" s="1"/>
  <c r="BF113" i="13"/>
  <c r="AV113" i="13" s="1"/>
  <c r="BF131" i="13"/>
  <c r="BF324" i="13"/>
  <c r="AV324" i="13" s="1"/>
  <c r="BF340" i="13"/>
  <c r="AV340" i="13" s="1"/>
  <c r="BF268" i="13"/>
  <c r="AV268" i="13" s="1"/>
  <c r="BF289" i="13"/>
  <c r="AV289" i="13" s="1"/>
  <c r="BF307" i="13"/>
  <c r="AV307" i="13" s="1"/>
  <c r="BF325" i="13"/>
  <c r="AV325" i="13" s="1"/>
  <c r="BF255" i="13"/>
  <c r="AV255" i="13" s="1"/>
  <c r="BF224" i="13"/>
  <c r="AV224" i="13" s="1"/>
  <c r="BF254" i="13"/>
  <c r="AV254" i="13" s="1"/>
  <c r="BF223" i="13"/>
  <c r="AV223" i="13" s="1"/>
  <c r="BF233" i="13"/>
  <c r="AV233" i="13" s="1"/>
  <c r="BF226" i="13"/>
  <c r="AV226" i="13" s="1"/>
  <c r="BF265" i="13"/>
  <c r="AV265" i="13" s="1"/>
  <c r="BF335" i="13"/>
  <c r="AV335" i="13" s="1"/>
  <c r="BF34" i="13"/>
  <c r="AV34" i="13" s="1"/>
  <c r="BF261" i="13"/>
  <c r="AV261" i="13" s="1"/>
  <c r="BF96" i="13"/>
  <c r="AV96" i="13" s="1"/>
  <c r="BF294" i="13"/>
  <c r="AV294" i="13" s="1"/>
  <c r="BF175" i="13"/>
  <c r="AV175" i="13" s="1"/>
  <c r="BF189" i="13"/>
  <c r="AV189" i="13" s="1"/>
  <c r="BF99" i="13"/>
  <c r="AV99" i="13" s="1"/>
  <c r="BF117" i="13"/>
  <c r="AV117" i="13" s="1"/>
  <c r="BF326" i="13"/>
  <c r="AV326" i="13" s="1"/>
  <c r="BF342" i="13"/>
  <c r="AV342" i="13" s="1"/>
  <c r="BF270" i="13"/>
  <c r="AV270" i="13" s="1"/>
  <c r="BF291" i="13"/>
  <c r="AV291" i="13" s="1"/>
  <c r="BF309" i="13"/>
  <c r="AV309" i="13" s="1"/>
  <c r="BF327" i="13"/>
  <c r="AV327" i="13" s="1"/>
  <c r="BF251" i="13"/>
  <c r="AV251" i="13" s="1"/>
  <c r="BF220" i="13"/>
  <c r="AV220" i="13" s="1"/>
  <c r="BF250" i="13"/>
  <c r="AV250" i="13" s="1"/>
  <c r="BF219" i="13"/>
  <c r="AV219" i="13" s="1"/>
  <c r="BF253" i="13"/>
  <c r="AV253" i="13" s="1"/>
  <c r="BF222" i="13"/>
  <c r="AV222" i="13" s="1"/>
  <c r="BF296" i="13"/>
  <c r="AV296" i="1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 de Windows</author>
    <author>Nury F</author>
  </authors>
  <commentList>
    <comment ref="H39" authorId="0" shapeId="0" xr:uid="{00000000-0006-0000-0000-000001000000}">
      <text>
        <r>
          <rPr>
            <b/>
            <sz val="9"/>
            <color indexed="81"/>
            <rFont val="Tahoma"/>
            <family val="2"/>
          </rPr>
          <t>Usuario de Windows:</t>
        </r>
        <r>
          <rPr>
            <sz val="9"/>
            <color indexed="81"/>
            <rFont val="Tahoma"/>
            <family val="2"/>
          </rPr>
          <t xml:space="preserve">
Este contrato fue cedido N  1 - CEDIDO N 2</t>
        </r>
      </text>
    </comment>
    <comment ref="H74" authorId="1" shapeId="0" xr:uid="{00000000-0006-0000-0000-000002000000}">
      <text>
        <r>
          <rPr>
            <b/>
            <sz val="9"/>
            <color indexed="81"/>
            <rFont val="Tahoma"/>
            <family val="2"/>
          </rPr>
          <t>Nury F:</t>
        </r>
        <r>
          <rPr>
            <sz val="9"/>
            <color indexed="81"/>
            <rFont val="Tahoma"/>
            <family val="2"/>
          </rPr>
          <t xml:space="preserve">
SE ANULA POR PREBLEMAS EN PLATAFORMA</t>
        </r>
      </text>
    </comment>
    <comment ref="AV287" authorId="1" shapeId="0" xr:uid="{00000000-0006-0000-0000-000003000000}">
      <text>
        <r>
          <rPr>
            <b/>
            <sz val="9"/>
            <color indexed="81"/>
            <rFont val="Tahoma"/>
            <family val="2"/>
          </rPr>
          <t>Nury F:</t>
        </r>
        <r>
          <rPr>
            <sz val="9"/>
            <color indexed="81"/>
            <rFont val="Tahoma"/>
            <family val="2"/>
          </rPr>
          <t xml:space="preserve">
ADICION
</t>
        </r>
      </text>
    </comment>
    <comment ref="AV293" authorId="1" shapeId="0" xr:uid="{00000000-0006-0000-0000-000004000000}">
      <text>
        <r>
          <rPr>
            <b/>
            <sz val="9"/>
            <color indexed="81"/>
            <rFont val="Tahoma"/>
            <family val="2"/>
          </rPr>
          <t>Nury F:</t>
        </r>
        <r>
          <rPr>
            <sz val="9"/>
            <color indexed="81"/>
            <rFont val="Tahoma"/>
            <family val="2"/>
          </rPr>
          <t xml:space="preserve">
ADICION </t>
        </r>
      </text>
    </comment>
    <comment ref="AV295" authorId="1" shapeId="0" xr:uid="{00000000-0006-0000-0000-000005000000}">
      <text>
        <r>
          <rPr>
            <b/>
            <sz val="9"/>
            <color indexed="81"/>
            <rFont val="Tahoma"/>
            <family val="2"/>
          </rPr>
          <t>Nury F:</t>
        </r>
        <r>
          <rPr>
            <sz val="9"/>
            <color indexed="81"/>
            <rFont val="Tahoma"/>
            <family val="2"/>
          </rPr>
          <t xml:space="preserve">
ADICION 
</t>
        </r>
      </text>
    </comment>
    <comment ref="AV309" authorId="1" shapeId="0" xr:uid="{00000000-0006-0000-0000-000006000000}">
      <text>
        <r>
          <rPr>
            <b/>
            <sz val="9"/>
            <color indexed="81"/>
            <rFont val="Tahoma"/>
            <family val="2"/>
          </rPr>
          <t>Nury F:</t>
        </r>
        <r>
          <rPr>
            <sz val="9"/>
            <color indexed="81"/>
            <rFont val="Tahoma"/>
            <family val="2"/>
          </rPr>
          <t xml:space="preserve">
adicion</t>
        </r>
      </text>
    </comment>
    <comment ref="AV310" authorId="1" shapeId="0" xr:uid="{00000000-0006-0000-0000-000007000000}">
      <text>
        <r>
          <rPr>
            <b/>
            <sz val="9"/>
            <color indexed="81"/>
            <rFont val="Tahoma"/>
            <family val="2"/>
          </rPr>
          <t>Nury F:</t>
        </r>
        <r>
          <rPr>
            <sz val="9"/>
            <color indexed="81"/>
            <rFont val="Tahoma"/>
            <family val="2"/>
          </rPr>
          <t xml:space="preserve">
ADICION</t>
        </r>
      </text>
    </comment>
    <comment ref="AV312" authorId="1" shapeId="0" xr:uid="{00000000-0006-0000-0000-000008000000}">
      <text>
        <r>
          <rPr>
            <b/>
            <sz val="9"/>
            <color indexed="81"/>
            <rFont val="Tahoma"/>
            <family val="2"/>
          </rPr>
          <t>Nury F:</t>
        </r>
        <r>
          <rPr>
            <sz val="9"/>
            <color indexed="81"/>
            <rFont val="Tahoma"/>
            <family val="2"/>
          </rPr>
          <t xml:space="preserve">
CEDIDO </t>
        </r>
      </text>
    </comment>
    <comment ref="E484" authorId="1" shapeId="0" xr:uid="{00000000-0006-0000-0000-000009000000}">
      <text>
        <r>
          <rPr>
            <b/>
            <sz val="9"/>
            <color indexed="81"/>
            <rFont val="Tahoma"/>
            <family val="2"/>
          </rPr>
          <t>Nury F:</t>
        </r>
        <r>
          <rPr>
            <sz val="9"/>
            <color indexed="81"/>
            <rFont val="Tahoma"/>
            <family val="2"/>
          </rPr>
          <t xml:space="preserve">
SELECCIÓN ABREVIADA </t>
        </r>
      </text>
    </comment>
    <comment ref="E485" authorId="1" shapeId="0" xr:uid="{00000000-0006-0000-0000-00000A000000}">
      <text>
        <r>
          <rPr>
            <b/>
            <sz val="9"/>
            <color indexed="81"/>
            <rFont val="Tahoma"/>
            <family val="2"/>
          </rPr>
          <t>Nury F:</t>
        </r>
        <r>
          <rPr>
            <sz val="9"/>
            <color indexed="81"/>
            <rFont val="Tahoma"/>
            <family val="2"/>
          </rPr>
          <t xml:space="preserve">
SELECCIÓN ABREVIADA </t>
        </r>
      </text>
    </comment>
    <comment ref="E491" authorId="1" shapeId="0" xr:uid="{00000000-0006-0000-0000-00000B000000}">
      <text>
        <r>
          <rPr>
            <b/>
            <sz val="9"/>
            <color indexed="81"/>
            <rFont val="Tahoma"/>
            <family val="2"/>
          </rPr>
          <t>Nury F:</t>
        </r>
        <r>
          <rPr>
            <sz val="9"/>
            <color indexed="81"/>
            <rFont val="Tahoma"/>
            <family val="2"/>
          </rPr>
          <t xml:space="preserve">
SELECCIÓN ABRAVIADA SUBASTA INVERSA </t>
        </r>
      </text>
    </comment>
  </commentList>
</comments>
</file>

<file path=xl/sharedStrings.xml><?xml version="1.0" encoding="utf-8"?>
<sst xmlns="http://schemas.openxmlformats.org/spreadsheetml/2006/main" count="23768" uniqueCount="4927">
  <si>
    <t>VIGENCIA</t>
  </si>
  <si>
    <t>FECHA ACTA DE LIQUIDACION</t>
  </si>
  <si>
    <t>N° DE CONTRATO</t>
  </si>
  <si>
    <t>MODALIDAD DE SELECCIÓN</t>
  </si>
  <si>
    <t>FECHA DE SUSCRIPCIÓN</t>
  </si>
  <si>
    <t>OBJETO</t>
  </si>
  <si>
    <t>N° CDR
FECHA</t>
  </si>
  <si>
    <t>No</t>
  </si>
  <si>
    <t>FECHA</t>
  </si>
  <si>
    <t>VALOR</t>
  </si>
  <si>
    <t>VALOR TOTAL CONTRATO
(VALOR INICIAL + ADICIONES)</t>
  </si>
  <si>
    <t>SUSPENSIONES</t>
  </si>
  <si>
    <t xml:space="preserve">MODIFICACION No </t>
  </si>
  <si>
    <t>MOTIVO</t>
  </si>
  <si>
    <t>FECHA APROBACION POLIZA</t>
  </si>
  <si>
    <t>ESTADO</t>
  </si>
  <si>
    <t>Nº CONTRATO DE INTERVENTORÍA</t>
  </si>
  <si>
    <t>PUBLICADO SECOP
(SI / NO)</t>
  </si>
  <si>
    <t>FIRMADO POR</t>
  </si>
  <si>
    <t xml:space="preserve">TIEMPO </t>
  </si>
  <si>
    <t xml:space="preserve">No </t>
  </si>
  <si>
    <t>TIEMPO SUSPENDIDO</t>
  </si>
  <si>
    <t>FECHA DE REINICIO</t>
  </si>
  <si>
    <t>NOMBRE SUPERVISOR</t>
  </si>
  <si>
    <t>PERFIL ACADEMICO</t>
  </si>
  <si>
    <t>FECHA TERMINACIÓN INICIAL</t>
  </si>
  <si>
    <t xml:space="preserve">FECHA TERMINACIÓN FINAL
(Actualizada) </t>
  </si>
  <si>
    <t>N° CDF
FECHA</t>
  </si>
  <si>
    <t>ADICIONES</t>
  </si>
  <si>
    <t>PRORROGAS</t>
  </si>
  <si>
    <t>MODIFICACIONES</t>
  </si>
  <si>
    <t>NUMERO CDP Y/O CERTIFICADO DE AFECTACIÓN PARCIAL DEL CDR O CDF</t>
  </si>
  <si>
    <t>NUMERO RP Y/O COMPROMISO FIA O CDF</t>
  </si>
  <si>
    <t>NÚMERO DE PROCESO</t>
  </si>
  <si>
    <t>TIPO DE CONTRATO</t>
  </si>
  <si>
    <t>NOMBRE DEL CONTRATISTA</t>
  </si>
  <si>
    <t>TIPO DE DOCUMENTO</t>
  </si>
  <si>
    <t>NOMBRE DEL REPRESENTANTE LEGAL</t>
  </si>
  <si>
    <t>CÉDULA R/LEGAL</t>
  </si>
  <si>
    <t>NÚMERO</t>
  </si>
  <si>
    <t>CLASE DE PERSONA</t>
  </si>
  <si>
    <t>FUENTE DE RECURSOS</t>
  </si>
  <si>
    <t>ARL</t>
  </si>
  <si>
    <t>GARANTIAS</t>
  </si>
  <si>
    <t>DIRECCIÓN</t>
  </si>
  <si>
    <t>LINK DEL SECOP DE DOCUMENTOS PUBLICADOS</t>
  </si>
  <si>
    <t>SECOP</t>
  </si>
  <si>
    <t>REPORTE SIA OBSERVA</t>
  </si>
  <si>
    <t>REPORTADO
(SI/NO)</t>
  </si>
  <si>
    <t>FECHA AFILIACIÓN</t>
  </si>
  <si>
    <t xml:space="preserve">ABOGADO DELEGADO </t>
  </si>
  <si>
    <t>NIT</t>
  </si>
  <si>
    <t>JURIDICA</t>
  </si>
  <si>
    <t>NA</t>
  </si>
  <si>
    <t>SISTEMAS INTEGRALES LTDA</t>
  </si>
  <si>
    <t>SI</t>
  </si>
  <si>
    <t>NATURAL</t>
  </si>
  <si>
    <t>HEIDY ALICIA APONTE SUAREZ</t>
  </si>
  <si>
    <t>EDNA JACQUELINE MONTENEGRO FORERO</t>
  </si>
  <si>
    <t>FINANZAS Y PRESUPUESTO</t>
  </si>
  <si>
    <t>PAULA ANDREA ALDANA OREJUELA</t>
  </si>
  <si>
    <t>SUBGERENCIA GENERAL</t>
  </si>
  <si>
    <t>INTERVENTORIA</t>
  </si>
  <si>
    <t>KATRYN AILYN AGUIRRE REAL</t>
  </si>
  <si>
    <t>Laura Tatiana Plazas Gómez</t>
  </si>
  <si>
    <t>NURY FUQUENE GARZON</t>
  </si>
  <si>
    <t xml:space="preserve">CEDULA </t>
  </si>
  <si>
    <t>Edwin Leonardo Reyes Manjarres</t>
  </si>
  <si>
    <t>GONGRAF PISO 7</t>
  </si>
  <si>
    <t>fran edwar ramirez</t>
  </si>
  <si>
    <t>ASUNTOS CORPORATIVOS</t>
  </si>
  <si>
    <t>GESTION HUMANA</t>
  </si>
  <si>
    <t>ARRENDAMIENTO DEL INMUEBLE UBICADO EN LA AVENIDA CALLE 24 NO. 51-40 OFICINA 1001, ESTACIONAMIENTOS S3 203,S3 204, S3 205, S3 206, S3 207, S3 208, S3 209,S3 210; S3 175, S3 176, S3 177, S3 178, S3 179 Y S3 180 DEL COMPLEJO EMPRESARIAL CAPITAL TOWERS PH</t>
  </si>
  <si>
    <t>ANDRES FERNANDO CORREA</t>
  </si>
  <si>
    <t>ARRENDAMIENTO DEL INMUEBLE UBICADO EN LA AVENIDA CALLE 24 NO. 51-40 Oficina 701, con el uso de treinta (30) estacionamientos S4 150 al S4 179 del Conjunto Comercial Capital Towers P.H DEL COMPLEJO EMPRESARIAL CAPITAL TOWERS PH</t>
  </si>
  <si>
    <t>MARIA CAMILA BUSTOS TOVAR</t>
  </si>
  <si>
    <t>MANUEL FELIPE PARDO RAMIREZ</t>
  </si>
  <si>
    <t>PAGOS</t>
  </si>
  <si>
    <t>PAGO</t>
  </si>
  <si>
    <t>PLAZO EJECUCION MESES</t>
  </si>
  <si>
    <t>PLAZO EJECUCION DIAS</t>
  </si>
  <si>
    <t>Johana Marcela Cabrera feo</t>
  </si>
  <si>
    <t>LADOINSA LABORES DOTACIONES INDUSTRIALES S.A.</t>
  </si>
  <si>
    <t>JENNY AURORA RAMIREZ CASTRO</t>
  </si>
  <si>
    <t>PRESTACIÓN DEL SERVICIO DE ASEO Y CAFETERIA EN LAS INSTALACIONES DE EMPRESAS PÚBLICAS DE CUNDINAMARCA S.A E.S.P</t>
  </si>
  <si>
    <t>PLANEACION</t>
  </si>
  <si>
    <t>JOSE ESTEBAN URREGO PARRAGA</t>
  </si>
  <si>
    <t>SANDRA MILENA CUBILLOS GONZALEZ</t>
  </si>
  <si>
    <t>ESTEBAN</t>
  </si>
  <si>
    <t>JENYFER ANDREA LEMUS MEDINA</t>
  </si>
  <si>
    <t xml:space="preserve">ESTEBAN </t>
  </si>
  <si>
    <t>Jorge Enrique Duque Quintero</t>
  </si>
  <si>
    <t>JOSÉ MIGUEL RINCON VARGAS</t>
  </si>
  <si>
    <t>ANGELA GERALDINE RODRIGUEZ SUAREZ</t>
  </si>
  <si>
    <t>Lucy Adriana Hernandez Hernandez</t>
  </si>
  <si>
    <t>yaritza estifany chavez bohorquez</t>
  </si>
  <si>
    <t>PRESTACIÓN DE SERVICIOS PROFESIONALES PARA APOYAR LAS ACTIVIDADES JURÍDICAS QUE ADELANTA LA DIRECCIÓN DE GESTIÓN CONTRACTUAL EN LA ESTRUCTURACIÓN, DESARROLLO Y FINALIZACIÓN DE LOS PROCESOS CONTRACTUALES</t>
  </si>
  <si>
    <t>Jossi Estevan Sarmiento Avila</t>
  </si>
  <si>
    <t>JOSSI</t>
  </si>
  <si>
    <t>PAULA ANDREA CASALLAS LEON</t>
  </si>
  <si>
    <t>MARIA ALEJANDRA BARON GARCIA</t>
  </si>
  <si>
    <t>CONTRACTUAL</t>
  </si>
  <si>
    <t>NOHORA VIVIANA MARTINEZ RODRIGUEZ</t>
  </si>
  <si>
    <t>DEIVYD EDUARDO SANCHEZ RUIZ</t>
  </si>
  <si>
    <t>EDER FERNEY CAMACHO BURGOS</t>
  </si>
  <si>
    <t>Paula Stephany Solano Urrego</t>
  </si>
  <si>
    <t>PAULA</t>
  </si>
  <si>
    <t>PROPIOS</t>
  </si>
  <si>
    <t>PRESTACIÓN DE SERVICIOS PROFESIONALES PARA APOYAR A LA DIRECCIÓN DE GESTIÓN HUMANA Y ADMINISTRATIVA EN LA IMPLEMENTACION DEL SISTEMA DE SEGURIDAD Y SALUD EN EL TRABAJO DE EMPRESAS PÚBLICAS DE CUNDINAMARCA S.A. E.S.P Y LAS DEMÁS QUE LE ASIGNE EL SUPERVISOR</t>
  </si>
  <si>
    <t>Julieth Alejandra Molina Garcia</t>
  </si>
  <si>
    <t>Sandra Liliana Mahecha Herrera</t>
  </si>
  <si>
    <t>VALORINICIAL</t>
  </si>
  <si>
    <t>PAOLA FERNANDA SIERRA RODRIGUEZ</t>
  </si>
  <si>
    <t>ANDACOR</t>
  </si>
  <si>
    <t xml:space="preserve">NUMERO RP Y/O COMPROMISO FIA O CDF DE ADICION </t>
  </si>
  <si>
    <t>FECHA DE INICIO</t>
  </si>
  <si>
    <t>EPC-PS-001-2025</t>
  </si>
  <si>
    <t xml:space="preserve">ARRENDANIENTO </t>
  </si>
  <si>
    <t>PRESTACION DE SERVICIOS</t>
  </si>
  <si>
    <t>EPC-PS-002-2025</t>
  </si>
  <si>
    <t>EPC-PS-CD-001-2025</t>
  </si>
  <si>
    <t>CONTRARACION DIRECTA</t>
  </si>
  <si>
    <t>Colombia Telecomunicaciones S.A. ESP BIC</t>
  </si>
  <si>
    <t>BIBIANA MARAMARULANDA ALVAREZ</t>
  </si>
  <si>
    <t>PRESTACION DE SERVICIOS DE INTERNET DEDICADO PERMANENTE DE 150 MB, INCLUYENDO CONEXIONESPRINCIPAL Y DE RESPALDO DE ALTA VELOCIDAD YCAPACIDAD, TRONCAL SIP FIJA CONECTADA MEDIANTE MPLS, SOPORTE TÉCNICO ESPECIALIZADO PARA FIREWALL, ASIGNACIÓN DE DIRECCIONES IP FIJAS Y BOLSA DE MINUTOS, GARANTIZANDO CONTINUIDAD, DISPONIBILIDAD Y ESTABILIDAD EN LOS SERVICIOS PROVISTOS PARA EMPRESAS PÚBLIAS DE CUNDINAMARCA S.A."</t>
  </si>
  <si>
    <t>Un (1) primer pago por TRES MILLONES CUATROCIENTOS SETENTA Y CINCO MIL CUATROCIENTOS SEIS PESOS ($ 3.475.406)</t>
  </si>
  <si>
    <t>Once (11) pagos por CUATRO MILLONES CIENTO SETENTA MIL CUATROCIENTOS OCHENTA Y SIETE PESOS CON OCHO CENTAVOS ($4.170.487) correspondientes al servicio de febrero a diciembrepreviamente el cumplimiento de los requisitos de pago, tales como el informe de actividades realizadas, certificación por parte del supervisor designado</t>
  </si>
  <si>
    <t>20250005
(02/01/2025)</t>
  </si>
  <si>
    <t>https://www.secop.gov.co/CO1ContractsManagement/Tendering/ProcurementContractEdit/View?docUniqueIdentifier=CO1.PCCNTR.7196357&amp;prevCtxUrl=https%3a%2f%2fwww.secop.gov.co%3a443%2fCO1ContractsManagement%2fTendering%2fProcurementContractManagement%2fIndex&amp;prevCtxLbl=Contratos+</t>
  </si>
  <si>
    <t>https://www.secop.gov.co/CO1ContractsManagement/Tendering/ProcurementContractEdit/View?docUniqueIdentifier=CO1.PCCNTR.7198071&amp;prevCtxUrl=https%3a%2f%2fwww.secop.gov.co%3a443%2fCO1ContractsManagement%2fTendering%2fProcurementContractManagement%2fIndex&amp;prevCtxLbl=Contratos+</t>
  </si>
  <si>
    <t>4.745.319) por concepto de servicios operarios prestados por doce (12) días.</t>
  </si>
  <si>
    <t>20250001
3/01/2025</t>
  </si>
  <si>
    <t>EPC-CD-002-2025</t>
  </si>
  <si>
    <t>EPC-PS-003-2025</t>
  </si>
  <si>
    <t>EPC-PS-004-2025</t>
  </si>
  <si>
    <t>EPC-PS-005-2025</t>
  </si>
  <si>
    <t>EPC-PS-006-2025</t>
  </si>
  <si>
    <t>EPC-PS-007-2025</t>
  </si>
  <si>
    <t>EPC-CD-003-2025</t>
  </si>
  <si>
    <t>20250055
(9/01/2025)</t>
  </si>
  <si>
    <t>https://www.secop.gov.co/CO1ContractsManagement/Tendering/ProcurementContractEdit/Update?ProfileName=CCE-11-Procedimiento_Publicidad&amp;PPI=CO1.PPI.36583032&amp;DocUniqueName=ContratoDeCompra&amp;DocTypeName=NextWay.Entities.Marketplace.Tendering.ProcurementContract&amp;ProfileVersion=12&amp;DocUniqueIdentifier=CO1.PCCNTR.7220322&amp;prevCtxUrl=https%3a%2f%2fwww.secop.gov.co%3a443%2fCO1ContractsManagement%2fTendering%2fProcurementContractManagement%2fIndex&amp;prevCtxLbl=Contratos+</t>
  </si>
  <si>
    <t>EPC-CD-004-2025</t>
  </si>
  <si>
    <t>PROFESIONAL ADMINSITRADOR EMPRESAS</t>
  </si>
  <si>
    <t>PRESTACION DE SERVICIOS PROFESIONALES DE APOYO ADMINISTRATIVO A LA GESTION DE LA DIRECCION DE GESTION CONTRACTUAL DE EMPRESAS PUBLICAS DE CUNDINAMARCA S.A. E.S.P</t>
  </si>
  <si>
    <t>20250052
(9/01/2025)</t>
  </si>
  <si>
    <t>https://www.secop.gov.co/CO1ContractsManagement/Tendering/ProcurementContractEdit/Update?ProfileName=CCE-11-Procedimiento_Publicidad&amp;PPI=CO1.PPI.36583407&amp;DocUniqueName=ContratoDeCompra&amp;DocTypeName=NextWay.Entities.Marketplace.Tendering.ProcurementContract&amp;ProfileVersion=12&amp;DocUniqueIdentifier=CO1.PCCNTR.7220398&amp;prevCtxUrl=https%3a%2f%2fwww.secop.gov.co%3a443%2fCO1ContractsManagement%2fTendering%2fProcurementContractManagement%2fIndex&amp;prevCtxLbl=Contratos+</t>
  </si>
  <si>
    <t>EPC-CD-005-2025</t>
  </si>
  <si>
    <t>PRESTACION DE SERVICIOS PROFESIONALES REALIZANDO LA CONSOLIDACIÓN Y SEGUIMIENTO EN LA RENDICIÓN DE INFORMES A ORGANOS DE CONTROL Y EN LAS PLATAFORMAS Y APOYO EN LA GESTIÓN DE CALIDAD DE LA OFICINA CONTRACTUAL DE EMPRESAS PÚBLICAS DE CUNDINAMARCA S.A E.S.P.</t>
  </si>
  <si>
    <t>20250054
(9/01/2025)</t>
  </si>
  <si>
    <t>https://www.secop.gov.co/CO1ContractsManagement/Tendering/ProcurementContractEdit/Update?ProfileName=CCE-11-Procedimiento_Publicidad&amp;PPI=CO1.PPI.36583475&amp;DocUniqueName=ContratoDeCompra&amp;DocTypeName=NextWay.Entities.Marketplace.Tendering.ProcurementContract&amp;ProfileVersion=12&amp;DocUniqueIdentifier=CO1.PCCNTR.7220920&amp;prevCtxUrl=https%3a%2f%2fwww.secop.gov.co%3a443%2fCO1ContractsManagement%2fTendering%2fProcurementContractManagement%2fIndex&amp;prevCtxLbl=Contratos+</t>
  </si>
  <si>
    <t>EPC-CD-006-2025</t>
  </si>
  <si>
    <t>PRESTACIÓN DE SERVICIOS PROFESIONALES PARA APOYAR LAS ACTIVIDADES JURÍDICAS QUE ADELANTA LA DIRECCIÓN DE GESTION CONTRACTUAL, ASI COMO EL SEGUIMIENTO Y CONTROL EN LA EJECUCION DE PROCESOS CONTRACTUALES</t>
  </si>
  <si>
    <t>20250058
(10/01/2025)</t>
  </si>
  <si>
    <t>https://www.secop.gov.co/CO1ContractsManagement/Tendering/ProcurementContractEdit/Update?ProfileName=CCE-11-Procedimiento_Publicidad&amp;PPI=CO1.PPI.36584343&amp;DocUniqueName=ContratoDeCompra&amp;DocTypeName=NextWay.Entities.Marketplace.Tendering.ProcurementContract&amp;ProfileVersion=12&amp;DocUniqueIdentifier=CO1.PCCNTR.7221888&amp;prevCtxUrl=https%3a%2f%2fwww.secop.gov.co%3a443%2fCO1ContractsManagement%2fTendering%2fProcurementContractManagement%2fIndex&amp;prevCtxLbl=Contratos+</t>
  </si>
  <si>
    <t>EPC-PS-008-2025</t>
  </si>
  <si>
    <t>EPC-PS-009-2025</t>
  </si>
  <si>
    <t>EPC-PS-010-2025</t>
  </si>
  <si>
    <t>EPC-PS-011-2025</t>
  </si>
  <si>
    <t>PAOLA ESPERANZA RUBIANO NAVARRETE</t>
  </si>
  <si>
    <t>EPC-PS-CD-007-2025</t>
  </si>
  <si>
    <t>PRESTACION DE SERVICIOS PROFESIONALES PARA APOYAR LAS ACTIVIDADES JURÍDICAS QUE ADELANTA LA DIRECCION DE GESTION CONTRACTUAL EN LA ESTRUCTURACION, DESARROLLO Y FINALIZACION DE LOS PROCESOS CONTRACTUALES</t>
  </si>
  <si>
    <t>20250053
(09/01/2025)</t>
  </si>
  <si>
    <t>https://www.secop.gov.co/CO1ContractsManagement/Tendering/ProcurementContractEdit/Update?ProfileName=CCE-11-Procedimiento_Publicidad&amp;PPI=CO1.PPI.36584256&amp;DocUniqueName=ContratoDeCompra&amp;DocTypeName=NextWay.Entities.Marketplace.Tendering.ProcurementContract&amp;ProfileVersion=12&amp;DocUniqueIdentifier=CO1.PCCNTR.7220604&amp;prevCtxUrl=https%3a%2f%2fwww.secop.gov.co%3a443%2fCO1ContractsManagement%2fTendering%2fProcurementContractManagement%2fIndex&amp;prevCtxLbl=Contratos+</t>
  </si>
  <si>
    <t>EPC-PS-CD-008-2025</t>
  </si>
  <si>
    <t>SERVICIOS EN LA NUBE EN LA MODALIDAD DE SOFTWARE COMO SERVICIO INCLUYENDO SOPORTE TÉCNICO, MANTENIMIENTO Y ACTUALIZACION DEL SISTEMA DE INFORMACION ADMINISTRATIVO Y FINANCIERO SOLIN IMPLEMENTADO EN EMPRESAS PUBLICAS DE CUNDINAMARCA S.A. E.S.P.</t>
  </si>
  <si>
    <t>SALVADOR BROCHERO RODRIGUEZ</t>
  </si>
  <si>
    <t>previa presentación del informe de actividades realizadas y recibo a satisfacción por parte del supervisor designado por La Empresa. previamente el cumplimiento de los requisitos de pago, tales como el informe de actividades realizadas</t>
  </si>
  <si>
    <t>20250017 DE 07/01/2025</t>
  </si>
  <si>
    <t>https://www.secop.gov.co/CO1ContractsManagement/Tendering/ProcurementContractEdit/View?docUniqueIdentifier=CO1.PCCNTR.7223804&amp;prevCtxUrl=https%3a%2f%2fwww.secop.gov.co%3a443%2fCO1ContractsManagement%2fTendering%2fProcurementContractManagement%2fIndex&amp;prevCtxLbl=Contratos+</t>
  </si>
  <si>
    <t>EPC-PS-012-2025</t>
  </si>
  <si>
    <t>EPC-PS-013-2025</t>
  </si>
  <si>
    <t>EPC-PS-014-2025</t>
  </si>
  <si>
    <t>EPC-PS-015-2025</t>
  </si>
  <si>
    <t>MULTIASEVIT CONSULTORES</t>
  </si>
  <si>
    <t>EPC-PS-016-2025</t>
  </si>
  <si>
    <t>EPC-PS-017-2025</t>
  </si>
  <si>
    <t>EPC-PS-018-2025</t>
  </si>
  <si>
    <t>EPC-PS-019-2025</t>
  </si>
  <si>
    <t>EPC-PS-020-2025</t>
  </si>
  <si>
    <t xml:space="preserve">TECNICO PROFESIONAL EN NEGOCIOS INTERNACIONALES </t>
  </si>
  <si>
    <t>“PRESTACIÓN DE SERVICIOS DE APOYO A LA GESTION PARA BRINDAR ACOMPAÑAMIENTO TÉCNICO A LA DIRECCIÓN DE FINANZAS Y PRESUPUESTO DE EMPRESAS PÚBLICAS DE CUNDINAMARCA”.</t>
  </si>
  <si>
    <t>20250020
(8/01/2025)</t>
  </si>
  <si>
    <t>EPC-PS-021-2025</t>
  </si>
  <si>
    <t>EPC-PS-022-2025</t>
  </si>
  <si>
    <t>EPC-PS-023-2025</t>
  </si>
  <si>
    <t>EPC-PS-024-2025</t>
  </si>
  <si>
    <t>EPC-PS-025-2025</t>
  </si>
  <si>
    <t>GUIYOLA FAJARDO PORRAS</t>
  </si>
  <si>
    <t>MARIA ISABEL PALACIOS</t>
  </si>
  <si>
    <t>EPC-PS-026-2025</t>
  </si>
  <si>
    <t>EPC-PS-027-2025</t>
  </si>
  <si>
    <t>EPC-PS-028-2025</t>
  </si>
  <si>
    <t>ALCIRA YANETH MARTINEZ DOMINGUEZ</t>
  </si>
  <si>
    <t>Sara Valentina Mikan Ramos</t>
  </si>
  <si>
    <t>EPC-PS-029-2025</t>
  </si>
  <si>
    <t>EPC-PS-030-2025</t>
  </si>
  <si>
    <t>EPC-PS-031-2025</t>
  </si>
  <si>
    <t>EPC-PS-032-2025</t>
  </si>
  <si>
    <t>EPC-PS-033-2025</t>
  </si>
  <si>
    <t>EPC-PS-034-2025</t>
  </si>
  <si>
    <t>FUNCIONAMIENTO</t>
  </si>
  <si>
    <t>EPC-PS-035-2025</t>
  </si>
  <si>
    <t>KEISY CAMILA OSMA</t>
  </si>
  <si>
    <t>ANGELA</t>
  </si>
  <si>
    <t>20250012 de 14-01-2025</t>
  </si>
  <si>
    <t>20250015 DE 14-01-2025</t>
  </si>
  <si>
    <t>EPC-PS-036-2025</t>
  </si>
  <si>
    <t>EVELYN LOSADA</t>
  </si>
  <si>
    <t>EPC-PS-037-2025</t>
  </si>
  <si>
    <t>JUAN MANUEL SALGUERO</t>
  </si>
  <si>
    <t>EPC-PS-038-2025</t>
  </si>
  <si>
    <t>ECP-CD-009-2025</t>
  </si>
  <si>
    <t>PRESTACIÓN DE SERVICIOS PROFESIONALES PARA APOYAR LAS ACTIVIDADES JURÍDICAS QUE AELANTA LA DIRECCIÓN DE GESTIÓN CONTRACTUAL EN LA ESTRUCTURACIÓN, DESARROLLO Y FINALIZACIÓN DE LOS PROCESOS CONTRACTUALES</t>
  </si>
  <si>
    <t>20250057
10/01/2025</t>
  </si>
  <si>
    <t>20250016 DE 14-01-2025</t>
  </si>
  <si>
    <t>https://www.secop.gov.co/CO1ContractsManagement/Tendering/ProcurementContractEdit/Update?ProfileName=CCE-11-Procedimiento_Publicidad&amp;PPI=CO1.PPI.36616127&amp;DocUniqueName=ContratoDeCompra&amp;DocTypeName=NextWay.Entities.Marketplace.Tendering.ProcurementContract&amp;ProfileVersion=12&amp;DocUniqueIdentifier=CO1.PCCNTR.7230306&amp;prevCtxUrl=https%3a%2f%2fwww.secop.gov.co%3a443%2fCO1ContractsManagement%2fTendering%2fProcurementContractManagement%2fIndex&amp;prevCtxLbl=Contratos+</t>
  </si>
  <si>
    <t>https://www.secop.gov.co/CO1ContractsManagement/Tendering/ProcurementContractEdit/Update?ProfileName=CCE-11-Procedimiento_Publicidad&amp;PPI=CO1.PPI.36616669&amp;DocUniqueName=ContratoDeCompra&amp;DocTypeName=NextWay.Entities.Marketplace.Tendering.ProcurementContract&amp;ProfileVersion=12&amp;DocUniqueIdentifier=CO1.PCCNTR.7230361&amp;prevCtxUrl=https%3a%2f%2fwww.secop.gov.co%3a443%2fCO1ContractsManagement%2fTendering%2fProcurementContractManagement%2fIndex&amp;prevCtxLbl=Contratos+</t>
  </si>
  <si>
    <t>EPC-CD-010-2025</t>
  </si>
  <si>
    <t>ECP-CD-011-2025</t>
  </si>
  <si>
    <t>20250028
(8/01/2025</t>
  </si>
  <si>
    <t>https://www.secop.gov.co/CO1ContractsManagement/Tendering/ProcurementContractEdit/Update?ProfileName=CCE-11-Procedimiento_Publicidad&amp;PPI=CO1.PPI.36617803&amp;DocUniqueName=ContratoDeCompra&amp;DocTypeName=NextWay.Entities.Marketplace.Tendering.ProcurementContract&amp;ProfileVersion=12&amp;DocUniqueIdentifier=CO1.PCCNTR.7232279&amp;prevCtxUrl=https%3a%2f%2fwww.secop.gov.co%3a443%2fCO1ContractsManagement%2fTendering%2fProcurementContractManagement%2fIndex&amp;prevCtxLbl=Contratos+</t>
  </si>
  <si>
    <t>EPC-CD-PS-012-2025</t>
  </si>
  <si>
    <t>ADMINISTRADOR EMPRESAS</t>
  </si>
  <si>
    <t>PRESTACIÓN DE SERVICIOS PROFESIONALES ESPECIALIZADOS PARA COORDINAR LOS PROCESOS, PROCEDIMIENTOS Y ACTIVIDADES ADMINISTRATIVAS EN EL MARCO DEL CUMPLIMIENTO DE LAS METAS Y OBJETIVOS DE LA DIRECCIÓN DE INTERVENTORÍA DE EMPRESAS PÚBLICAS DE CUNDINAMARCA S.A. ESP</t>
  </si>
  <si>
    <t>20250022
08/01/2025</t>
  </si>
  <si>
    <t>https://www.secop.gov.co/CO1ContractsManagement/Tendering/ProcurementContractEdit/Update?ProfileName=CCE-11-Procedimiento_Publicidad&amp;PPI=CO1.PPI.36620567&amp;DocUniqueName=ContratoDeCompra&amp;DocTypeName=NextWay.Entities.Marketplace.Tendering.ProcurementContract&amp;ProfileVersion=12&amp;DocUniqueIdentifier=CO1.PCCNTR.7231960&amp;prevCtxUrl=https%3a%2f%2fwww.secop.gov.co%3a443%2fCO1ContractsManagement%2fTendering%2fProcurementContractManagement%2fIndex&amp;prevCtxLbl=Contratos+</t>
  </si>
  <si>
    <t>ECP-CD-013-2024</t>
  </si>
  <si>
    <t>https://www.secop.gov.co/CO1ContractsManagement/Tendering/ProcurementContractEdit/Update?ProfileName=CCE-11-Procedimiento_Publicidad&amp;PPI=CO1.PPI.36623892&amp;DocUniqueName=ContratoDeCompra&amp;DocTypeName=NextWay.Entities.Marketplace.Tendering.ProcurementContract&amp;ProfileVersion=12&amp;DocUniqueIdentifier=CO1.PCCNTR.7232249&amp;prevCtxUrl=https%3a%2f%2fwww.secop.gov.co%3a443%2fCO1ContractsManagement%2fTendering%2fProcurementContractManagement%2fIndex&amp;prevCtxLbl=Contratos+</t>
  </si>
  <si>
    <t>EPC-PS-CD-014-2025</t>
  </si>
  <si>
    <t>ABOGADO</t>
  </si>
  <si>
    <t>PRESTACION DE SERVICIOS PROFESIONALES COMO ASESOR JURIDICO DE APOYO A LA SUBGERENCIA TECNICA Y ALA DIRECCION DE GESTIÓN CONTRACTUAL DE EMPRESASPUBLICAS DE CUNDINANARCA S.A. E.S.P."</t>
  </si>
  <si>
    <t>PRESTACION DE SERVICIOS PROFESIONALES PARA APOYAR LAS ACTIVIDADES JURIDICAS QUE ADELANTA LA SUBGERENCIA GENERAL EN LA ESTRUCTURACION DESARROLLO Y FINALIZACION DE LOS PROCESOS CONTRACTUALES</t>
  </si>
  <si>
    <t>EPC-PS-039-2025</t>
  </si>
  <si>
    <t>EPC-PS-040-2025</t>
  </si>
  <si>
    <t>EPC-PS-041-2025</t>
  </si>
  <si>
    <t>EPC-PS-042-2025</t>
  </si>
  <si>
    <t>EPC-PS-043-2025</t>
  </si>
  <si>
    <t>EPC-PS-044-2025</t>
  </si>
  <si>
    <t>EPC-PS-045-2025</t>
  </si>
  <si>
    <t>RUBI XIOMARA BUITRAGO</t>
  </si>
  <si>
    <t>EPC-PS-046-2025</t>
  </si>
  <si>
    <t>EPC-PS-047-2025</t>
  </si>
  <si>
    <t>EPC-PS-048-2025</t>
  </si>
  <si>
    <t>EPC-PS-049-2025</t>
  </si>
  <si>
    <t>EPC-PS-050-2025</t>
  </si>
  <si>
    <t>PAOLA</t>
  </si>
  <si>
    <t>EPC-PS-051-2025</t>
  </si>
  <si>
    <t>LUISA FERNANDA GONZALEZ</t>
  </si>
  <si>
    <t>EPC-PS-052-2025</t>
  </si>
  <si>
    <t>BRAYAN BERMUDEZ</t>
  </si>
  <si>
    <t>EPC-PS-053-2025</t>
  </si>
  <si>
    <t xml:space="preserve">CONSULTORES LEGALES </t>
  </si>
  <si>
    <t>EPC-PS-054-2025</t>
  </si>
  <si>
    <t>EPC-PS-055-2025</t>
  </si>
  <si>
    <t>KIMBERLY ORDUZ</t>
  </si>
  <si>
    <t>20250038 DE 16-01-2025</t>
  </si>
  <si>
    <t>20250026 DE 14-01-2025</t>
  </si>
  <si>
    <t>20250022 DE 14-01-2025</t>
  </si>
  <si>
    <t>2050023 DE 14-01-2025</t>
  </si>
  <si>
    <t>20250027 DE 14-01-2025</t>
  </si>
  <si>
    <t>20250020 DE 14-01-2025</t>
  </si>
  <si>
    <t>20250025 DE 14-01-2025</t>
  </si>
  <si>
    <t>20250037 DE 15-01-2025</t>
  </si>
  <si>
    <t>20250021 DE 14-01-2025</t>
  </si>
  <si>
    <t>20250034 DE 15-01-2025</t>
  </si>
  <si>
    <t>20250024 DE 14-01-2025</t>
  </si>
  <si>
    <t>20250033 DE 15-01-2025</t>
  </si>
  <si>
    <t>20250035 DE 15-01-2025</t>
  </si>
  <si>
    <t>20250032 DE 15-01-2025</t>
  </si>
  <si>
    <t>20250036 DE 15-01-2025</t>
  </si>
  <si>
    <t>20250039 DE 16-01-2025</t>
  </si>
  <si>
    <t>20250013 DE 14-01-2025</t>
  </si>
  <si>
    <t>20250014 DE 1401-2025</t>
  </si>
  <si>
    <t>20250011 DE 14-01-2025</t>
  </si>
  <si>
    <t>20250010 DE 13-01-2025</t>
  </si>
  <si>
    <t>20250060
(10/01/2025</t>
  </si>
  <si>
    <t>20250025
(08/01/2025)</t>
  </si>
  <si>
    <t>dina jasmin gonzalez castro</t>
  </si>
  <si>
    <t>https://www.secop.gov.co/CO1ContractsManagement/Tendering/ProcurementContractEdit/View?docUniqueIdentifier=CO1.PCCNTR.7232183&amp;prevCtxUrl=https%3a%2f%2fwww.secop.gov.co%3a443%2fCO1ContractsManagement%2fTendering%2fProcurementContractManagement%2fIndex&amp;prevCtxLbl=Contratos+</t>
  </si>
  <si>
    <t>EPC-PS-CD-015-2025</t>
  </si>
  <si>
    <t>YULI  PATRICIA SANTANA</t>
  </si>
  <si>
    <t>SERVICIOS DE REVISORIA FISCAL PARA EMPRESAS PUBLICAS DE CUNDINAMARCA S.A. E.S.P</t>
  </si>
  <si>
    <t>20250045
08/01/2025</t>
  </si>
  <si>
    <t>https://www.secop.gov.co/CO1ContractsManagement/Tendering/ProcurementContractEdit/View?docUniqueIdentifier=CO1.PCCNTR.7238322&amp;prevCtxUrl=https%3a%2f%2fwww.secop.gov.co%3a443%2fCO1ContractsManagement%2fTendering%2fProcurementContractManagement%2fIndex&amp;prevCtxLbl=Contratos+</t>
  </si>
  <si>
    <t>EPC-CD-PS-016-2025</t>
  </si>
  <si>
    <t>CONTADOR</t>
  </si>
  <si>
    <t>PRESTACIÓN DE SERVICIOS PROFESIONALES A LA DIRECCION DE GESTION HUMANA Y ADMINISTRATIVA DE EMPRESAS PÚBLICAS DE CUNDINAMARCA S.A. ESP</t>
  </si>
  <si>
    <t>20250007
07/01/2025</t>
  </si>
  <si>
    <t>https://www.secop.gov.co/CO1ContractsManagement/Tendering/ProcurementContractEdit/View?docUniqueIdentifier=CO1.PCCNTR.7238556&amp;prevCtxUrl=https%3a%2f%2fwww.secop.gov.co%3a443%2fCO1ContractsManagement%2fTendering%2fProcurementContractManagement%2fIndex&amp;prevCtxLbl=Contratos+</t>
  </si>
  <si>
    <t>EPC-CD-PS-017-2025</t>
  </si>
  <si>
    <t>PRESTACIÓN DE SERVICIOS DE APOYO A LA GESTION DE LOS PROCESOS QUE DESARROLLA LA DIRECCIÓN DE GESTIÓN HUMANA Y ADMINISTRATIVA DE EMPRESAS PÚBLICAS DE CUNDINAMARCA S.A. E.S.P</t>
  </si>
  <si>
    <t>BACHILLER</t>
  </si>
  <si>
    <t>20250014
07/01/2025</t>
  </si>
  <si>
    <t>https://www.secop.gov.co/CO1ContractsManagement/Tendering/ProcurementContractEdit/View?docUniqueIdentifier=CO1.PCCNTR.7238572&amp;prevCtxUrl=https%3a%2f%2fwww.secop.gov.co%3a443%2fCO1ContractsManagement%2fTendering%2fProcurementContractManagement%2fIndex&amp;prevCtxLbl=Contratos+</t>
  </si>
  <si>
    <t>EPC-CD-PS-018-202</t>
  </si>
  <si>
    <t>https://www.secop.gov.co/CO1ContractsManagement/Tendering/ProcurementContractEdit/View?docUniqueIdentifier=CO1.PCCNTR.7238594&amp;prevCtxUrl=https%3a%2f%2fwww.secop.gov.co%3a443%2fCO1ContractsManagement%2fTendering%2fProcurementContractManagement%2fIndex&amp;prevCtxLbl=Contratos+</t>
  </si>
  <si>
    <t>INGENIERO INDUSTRIAL</t>
  </si>
  <si>
    <t>PRESTACIÓN DE SERVICIOS PROFESIONALES EN LOS PROCESOS ADMINISTRATIVOS Y FINANCIEROS REQUERIDOS EN LA DIRECCIÓN DE INTERVENTORÍA, PARA EL CUMPLIMIENTO DE LA MISIONALIDAD Y POLÍTICAS DE EMPRESAS PÚBLICAS DE CUNDINAMARCA SAESP</t>
  </si>
  <si>
    <t>20250009 07/01/2025</t>
  </si>
  <si>
    <t>Lucy Adriana Hernández Hernández</t>
  </si>
  <si>
    <t>EPC-CD-PS-019-2025</t>
  </si>
  <si>
    <t>PRESTACIÓN DE SERVICIOS PROFESIONALES PARA BRINDAR SOPORTE TRIBUTARIO Y CONTABLE A LA DIRECCION DE CONTABILIDAD DE EMPRESAS PÚBLICAS DE CUNDINAMARCA SA ESP</t>
  </si>
  <si>
    <t>20250026
08/01/2025</t>
  </si>
  <si>
    <t>RUTH MARINA NOVOA HERRERA</t>
  </si>
  <si>
    <t>CONTABILIDAD</t>
  </si>
  <si>
    <t>https://www.secop.gov.co/CO1ContractsManagement/Tendering/ProcurementContractEdit/View?docUniqueIdentifier=CO1.PCCNTR.7238862&amp;prevCtxUrl=https%3a%2f%2fwww.secop.gov.co%3a443%2fCO1ContractsManagement%2fTendering%2fProcurementContractManagement%2fIndex&amp;prevCtxLbl=Contratos+</t>
  </si>
  <si>
    <t>EPC-CD-020-2025</t>
  </si>
  <si>
    <t>https://www.secop.gov.co/CO1ContractsManagement/Tendering/ProcurementContractEdit/View?docUniqueIdentifier=CO1.PCCNTR.7237713&amp;prevCtxUrl=https%3a%2f%2fwww.secop.gov.co%3a443%2fCO1ContractsManagement%2fTendering%2fProcurementContractManagement%2fIndex&amp;prevCtxLbl=Contratos+</t>
  </si>
  <si>
    <t>INGENIERA CIVIL</t>
  </si>
  <si>
    <t>PRESTACIÓN DE SERVICIOS PROFESIONALES EN EL APOYO Y ACOMPAÑAMIENTO A LA SUPERVISIÓN DE LOS PROYECTOS DE INFRAESTRUCTURA QUE TIENE A CARGO LA DIRECCIÓN DE INTERVENTORÍA DE LA SUBGERENCIA TÉCNICA DE EMPRESAS PÚBLICAS DE CUNDINAMARCA SAESP</t>
  </si>
  <si>
    <t>20250035
(8/01/2025</t>
  </si>
  <si>
    <t>EPC-PS-CD-021-2025</t>
  </si>
  <si>
    <t>PRESTACION DE SERVICIOS PROFESIONALES PARA APOYAR LA COORDINACION Y SUPERVISION DE CONTRATOS PARA LA EJECUCION DEL PLAN DE GESTION DEL RIESGO DEL SECTOR DE AGUA POTABLE Y SANEAMIENTO BASICO EN EL DEPARTAMENTO</t>
  </si>
  <si>
    <t>20250018
(07/01/2025)</t>
  </si>
  <si>
    <t>MAYRA ALEJANDRA SOLANO GAMEZ</t>
  </si>
  <si>
    <t>DOPE</t>
  </si>
  <si>
    <t>https://www.secop.gov.co/CO1ContractsManagement/Tendering/ProcurementContractEdit/View?docUniqueIdentifier=CO1.PCCNTR.7238349&amp;prevCtxUrl=https%3a%2f%2fwww.secop.gov.co%3a443%2fCO1ContractsManagement%2fTendering%2fProcurementContractManagement%2fIndex&amp;prevCtxLbl=Contratos+</t>
  </si>
  <si>
    <t>EPC-PS-CD-022-2025</t>
  </si>
  <si>
    <t>https://www.secop.gov.co/CO1ContractsManagement/Tendering/ProcurementContractEdit/View?docUniqueIdentifier=CO1.PCCNTR.7240119&amp;prevCtxUrl=https%3a%2f%2fwww.secop.gov.co%3a443%2fCO1ContractsManagement%2fTendering%2fProcurementContractManagement%2fIndex&amp;prevCtxLbl=Contratos+</t>
  </si>
  <si>
    <t>SERVICIOS PROFESIONALES EN LOS PROCESOS PROPIOS DE LA DIRECCION DE CONTABILIDAD, CONCILIACION Y CRUCE DE INFORMACION DE EMPRESAS PUBLICAS DE CUNDINAMARCA SA ESP</t>
  </si>
  <si>
    <t>20250029
08/01/2025</t>
  </si>
  <si>
    <t>EPC-PS-CD-023-2025</t>
  </si>
  <si>
    <t>https://www.secop.gov.co/CO1ContractsManagement/Tendering/ProcurementContractEdit/View?docUniqueIdentifier=CO1.PCCNTR.7242773&amp;prevCtxUrl=https%3a%2f%2fwww.secop.gov.co%3a443%2fCO1ContractsManagement%2fTendering%2fProcurementContractManagement%2fIndex&amp;prevCtxLbl=Contratos+</t>
  </si>
  <si>
    <t>RESTACION DE SERVICIOS PROFESIONALES PARA ADELANTAR LA GESTION CONTABLE EN EL RECONOCIMIENTO, VALIDACIÓN Y SEGUIMIENTO DE LOS HECHOS ECONÓMICOS Y DEMÁS INFORMACION CONTABLE DE EMPRESAS PUBLICAS DE CUNDINAMARCA</t>
  </si>
  <si>
    <t xml:space="preserve">20250027
(08/01/2025)
</t>
  </si>
  <si>
    <t>EPC-PS-CD-024-2025</t>
  </si>
  <si>
    <t>https://www.secop.gov.co/CO1ContractsManagement/Tendering/ProcurementContractEdit/View?docUniqueIdentifier=CO1.PCCNTR.7240147&amp;prevCtxUrl=https%3a%2f%2fwww.secop.gov.co%3a443%2fCO1ContractsManagement%2fTendering%2fProcurementContractManagement%2fIndex&amp;prevCtxLbl=Contratos+</t>
  </si>
  <si>
    <t>EPC-CD-025-2025</t>
  </si>
  <si>
    <t>INGENERA AMBENTAL Y SANITARIA</t>
  </si>
  <si>
    <t>PRESTACION DE SERVICIOS PROFESIONALES PARA EL APOYO A LA INTERVENTORIA, ATENCION DE EMERGENCIAS, PLAN DE SANEANIENTO Y MANEJO DE VERTIMIENTOS PSMV, PGIRS, TODOS LOS PLANES Y PROGRAMAS AMBIENTALES QUE ADELANTE EMPRESAS PUBLICAS DE CUNDINAMARCA SA ESP, EN VIRTUD DEL CONVENIO 009 DE 2008 Y SUS MODIFICATORIOS</t>
  </si>
  <si>
    <t>20250039
(08/01/2025)</t>
  </si>
  <si>
    <t>20250028 DE 14-01-2025</t>
  </si>
  <si>
    <t>TECONOLOGA EN ESTION DE REDES DE DATOS</t>
  </si>
  <si>
    <t>PRESTACIÓN DE SERVICIOS TÉCNICOS DE APOYO A LA GESTION PARA BRINDAR SOPORTE Y MANTENIMIENTO A LOS EQUIPOS TECNOLÓGICOS APOYANDO EL PROCESO DE GESTIÓN DE INFORMÁTICA DE EMPRESAS PUBLICAS DE CUNDINAMARCA</t>
  </si>
  <si>
    <t>20250034
(8/01/2025</t>
  </si>
  <si>
    <t>DIEGO GUEVARA FORERO</t>
  </si>
  <si>
    <t>https://www.secop.gov.co/CO1ContractsManagement/Tendering/ProcurementContractEdit/Update?ProfileName=CCE-11-Procedimiento_Publicidad&amp;PPI=CO1.PPI.36649377&amp;DocUniqueName=ContratoDeCompra&amp;DocTypeName=NextWay.Entities.Marketplace.Tendering.ProcurementContract&amp;ProfileVersion=12&amp;DocUniqueIdentifier=CO1.PCCNTR.7240104&amp;prevCtxUrl=https%3a%2f%2fwww.secop.gov.co%3a443%2fCO1ContractsManagement%2fTendering%2fProcurementContractManagement%2fIndex&amp;prevCtxLbl=Contratos+</t>
  </si>
  <si>
    <t>EPC-CD-026-2025</t>
  </si>
  <si>
    <t>PRESTACIÓN DE SERVICIOS PROFESIONALES PARA APOYAR Y COORDINAR LA IMPLEMENTACIÓN DEL PLAN ESTRATEGICO DE TALENTO HUMANO A NIVEL INSTITUCIONAL</t>
  </si>
  <si>
    <t>ECONOMA/ ESPECIALISTA EN GERENCA DE RECURSOS HUMANOS</t>
  </si>
  <si>
    <t>20250032
(8/01/2025</t>
  </si>
  <si>
    <t>https://www.secop.gov.co/CO1ContractsManagement/Tendering/ProcurementContractEdit/View?docUniqueIdentifier=CO1.PCCNTR.7243713&amp;prevCtxUrl=https%3a%2f%2fwww.secop.gov.co%3a443%2fCO1ContractsManagement%2fTendering%2fProcurementContractManagement%2fIndex&amp;prevCtxLbl=Contratos+</t>
  </si>
  <si>
    <t>https://www.secop.gov.co/CO1ContractsManagement/Tendering/ProcurementContractEdit/View?docUniqueIdentifier=CO1.PCCNTR.7240995&amp;prevCtxUrl=https%3a%2f%2fwww.secop.gov.co%3a443%2fCO1ContractsManagement%2fTendering%2fProcurementContractManagement%2fIndex&amp;prevCtxLbl=Contratos+</t>
  </si>
  <si>
    <t>EPC-CD-PS-027-2025</t>
  </si>
  <si>
    <t>BACHILLER / INGENIERIA FINANCIERA</t>
  </si>
  <si>
    <t>PRESTACIÓN DE SERVICIOS Y APOYO A LA GESTIÓN PARA LA ESTRUCTURACIÓN, PLANTEAMIENTO Y SEGUIMIENTO A LA EJECUCIÓN FINANCIERA DEL PLAN ESTRATÉGICO DE INVERSIONES 2025 DEL PDA Y APOYO DESDE EL COMPONENTE FINANCIERO PARA LA FORMULACIÓN Y SEGUIMIENTO DE LAS LÍNEAS DE CRÉDITO EN EL MARCO DEL PDA EN LA SUBGERENCIA GENERAL DE EMPRESAS PUBLICAS DE CUNDINAMARCA SAESP</t>
  </si>
  <si>
    <t>20250047
09/01/2025</t>
  </si>
  <si>
    <t>JOSÉ MIGUEL RINCÓN VARGAS</t>
  </si>
  <si>
    <t>EPC-CD-PS-028-2025</t>
  </si>
  <si>
    <t>https://www.secop.gov.co/CO1ContractsManagement/Tendering/ProcurementContractEdit/View?docUniqueIdentifier=CO1.PCCNTR.7241508&amp;prevCtxUrl=https%3a%2f%2fwww.secop.gov.co%3a443%2fCO1ContractsManagement%2fTendering%2fProcurementContractManagement%2fIndex&amp;prevCtxLbl=Contratos+</t>
  </si>
  <si>
    <t>PRESTACIÓN DE SERVICIOS PROFESIONALES PARA ATENDER, GESTIONAR Y APOYAR A LA DIRECCIÓN DE FINANZAS Y PRESUPUESTO EN TEMAS CONTABLES, PRESUPUESTALES Y DEMÁS ACTIVIDADES PROPIAS DE LA MISMA</t>
  </si>
  <si>
    <t>20250021
08/01/2025</t>
  </si>
  <si>
    <t>Fredy Andrés Castañeda Diaz</t>
  </si>
  <si>
    <t>EPC-CD-PS-029-2025</t>
  </si>
  <si>
    <t>INGENIERO TOPOGRAFICO</t>
  </si>
  <si>
    <t>PRESTACIÓN DE SERVICIOS PROFESIONALES DE APOYO PARA LA GERENCIA DE PROYECTOS A CARGO DE LA DIRECCIÓN DE ESTRUCTURACIÓN DE PROYECTOS DESDE LA ETAPA DE FORMULACIÓN HASTA LA FASE DE VIABILIZACIÓN</t>
  </si>
  <si>
    <t>20250036
08/01/2025</t>
  </si>
  <si>
    <t>VICTOR GARZON</t>
  </si>
  <si>
    <t>ESTRUCTURACION</t>
  </si>
  <si>
    <t>https://www.secop.gov.co/CO1ContractsManagement/Tendering/ProcurementContractEdit/View?docUniqueIdentifier=CO1.PCCNTR.7250122&amp;prevCtxUrl=https%3a%2f%2fwww.secop.gov.co%3a443%2fCO1ContractsManagement%2fTendering%2fProcurementContractManagement%2fIndex&amp;prevCtxLbl=Contratos+</t>
  </si>
  <si>
    <t>EPC-CD-PS-030-2025</t>
  </si>
  <si>
    <t>https://www.secop.gov.co/CO1ContractsManagement/Tendering/ProcurementContractEdit/Update?ProfileName=CCE-11-Procedimiento_Publicidad&amp;PPI=CO1.PPI.36682507&amp;DocUniqueName=ContratoDeCompra&amp;DocTypeName=NextWay.Entities.Marketplace.Tendering.ProcurementContract&amp;ProfileVersion=12&amp;DocUniqueIdentifier=CO1.PCCNTR.7250143&amp;prevCtxUrl=https%3a%2f%2fwww.secop.gov.co%3a443%2fCO1ContractsManagement%2fTendering%2fProcurementContractManagement%2fIndex&amp;prevCtxLbl=Contratos+</t>
  </si>
  <si>
    <t>INGENIERO CIVIL</t>
  </si>
  <si>
    <t>PRESTACION DE SERVICIOS PROFESIONALES PARA LA COORDINACION, LA GESTION Y ACOMPAÑAMIENTO A LA DIRECCION DE INTERVENTORIA Y SUBGERENCIA TECNICA EN LA SUPERVISION DE PROYECTOS DE INFRAESTRUCTURA DE EMPRESAS PUBLICAS DE CUNDINAMARCA SAESP</t>
  </si>
  <si>
    <t>20250046
08/01/2025</t>
  </si>
  <si>
    <t>EPC-CD-PS-031-2025</t>
  </si>
  <si>
    <t>carol andrea bejarano diaz</t>
  </si>
  <si>
    <t>INGENIERA CIVIL Y SANITARIA</t>
  </si>
  <si>
    <t>CARLOS OMAR BARRAGAN HERNANDE</t>
  </si>
  <si>
    <t>PRESTACIÓN DE SERVICIOS PROFESIONALES EN LA COORDINACIÓN Y APOYO TECNICO A LOS PROYECTOS DE INFRAESTRUCTURA QUE TIENE A CARGO LA DIRECCIÓN DE INTERVENTORÍA DE LA SUBGERENCIA TÉCNICA DE EMPRESAS PÚBLICAS DE CUNDINAMARCA S.A. E.S.P.</t>
  </si>
  <si>
    <t>20250031
08/01/2025</t>
  </si>
  <si>
    <t>https://www.secop.gov.co/CO1ContractsManagement/Tendering/ProcurementContractEdit/Update?ProfileName=CCE-11-Procedimiento_Publicidad&amp;PPI=CO1.PPI.36682571&amp;DocUniqueName=ContratoDeCompra&amp;DocTypeName=NextWay.Entities.Marketplace.Tendering.ProcurementContract&amp;ProfileVersion=12&amp;DocUniqueIdentifier=CO1.PCCNTR.7250161&amp;prevCtxUrl=https%3a%2f%2fwww.secop.gov.co%3a443%2fCO1ContractsManagement%2fTendering%2fProcurementContractManagement%2fIndex&amp;prevCtxLbl=Contratos+</t>
  </si>
  <si>
    <t>EPC-CD-032-2025</t>
  </si>
  <si>
    <t>Karol Xiomara Torres Agudelo</t>
  </si>
  <si>
    <t>https://www.secop.gov.co/CO1ContractsManagement/Tendering/ProcurementContractEdit/Update?ProfileName=CCE-11-Procedimiento_Publicidad&amp;PPI=CO1.PPI.36676025&amp;DocUniqueName=ContratoDeCompra&amp;DocTypeName=NextWay.Entities.Marketplace.Tendering.ProcurementContract&amp;ProfileVersion=12&amp;DocUniqueIdentifier=CO1.PCCNTR.7247143&amp;prevCtxUrl=https%3a%2f%2fwww.secop.gov.co%3a443%2fCO1ContractsManagement%2fTendering%2fProcurementContractManagement%2fIndex&amp;prevCtxLbl=Contratos+</t>
  </si>
  <si>
    <t>INGENIERA AMBIENTAL</t>
  </si>
  <si>
    <t>PRESTACIÓN DE SERVICIOS PROFESIONALES EN EL APOYO Y ACOMPAÑAMIENTO A LA SUPERVISIÓN DE LOS PROYECTOS DE INFRAESTRUCTURA QUE TIENE A CARGO LA DIRECCIÓN DE INTERVENTORÍA DE LA SUBGERENCIA TÉCNICA DE EMPRESAS PÚBLICAS DE CUNDINAMARCA S.A. E.S.P.</t>
  </si>
  <si>
    <t>20250065
(13/01/2025)</t>
  </si>
  <si>
    <t>EPC-CD-033-2025</t>
  </si>
  <si>
    <t>20250069
(13/01/2025)</t>
  </si>
  <si>
    <t>https://www.secop.gov.co/CO1ContractsManagement/Tendering/ProcurementContractEdit/Update?ProfileName=CCE-11-Procedimiento_Publicidad&amp;PPI=CO1.PPI.36676815&amp;DocUniqueName=ContratoDeCompra&amp;DocTypeName=NextWay.Entities.Marketplace.Tendering.ProcurementContract&amp;ProfileVersion=12&amp;DocUniqueIdentifier=CO1.PCCNTR.7247607&amp;prevCtxUrl=https%3a%2f%2fwww.secop.gov.co%3a443%2fCO1ContractsManagement%2fTendering%2fProcurementContractManagement%2fIndex&amp;prevCtxLbl=Contratos+</t>
  </si>
  <si>
    <t>EPC-CD-034-2025</t>
  </si>
  <si>
    <t>https://www.secop.gov.co/CO1ContractsManagement/Tendering/ProcurementContractEdit/View?docUniqueIdentifier=CO1.PCCNTR.7246980&amp;prevCtxUrl=https%3a%2f%2fwww.secop.gov.co%3a443%2fCO1ContractsManagement%2fTendering%2fProcurementContractManagement%2fIndex&amp;prevCtxLbl=Contratos+</t>
  </si>
  <si>
    <t>"PRESTACIÓN DE SERVICIOS PROFESIONALES A LA DIRECCION OPERATIVA Y DE PROYECTOS ESPECIALES DE EMPRESAS PUBLICAS DE CUNDINAMARCA S.A. E.S.P"</t>
  </si>
  <si>
    <t>20250068
10-01-2025</t>
  </si>
  <si>
    <t>EPC-CD-035-2025</t>
  </si>
  <si>
    <t>INGENIERA INDUSTRIAL</t>
  </si>
  <si>
    <t>PRESTACIÓN DE SERVICIOS PROFESIONALES PARA LA DIRECCIÓN DE FINANZAS Y PRESUPUESTO PARA GESTIONAR, APOYAR Y ATENDER LAS ACTIVIDADES PROPIAS DEL AREA Y PDA.</t>
  </si>
  <si>
    <t>20250072
(14/01/2025)</t>
  </si>
  <si>
    <t>https://www.secop.gov.co/CO1ContractsManagement/Tendering/ProcurementContractEdit/View?docUniqueIdentifier=CO1.PCCNTR.7252535&amp;prevCtxUrl=https%3a%2f%2fwww.secop.gov.co%3a443%2fCO1ContractsManagement%2fTendering%2fProcurementContractManagement%2fIndex&amp;prevCtxLbl=Contratos+</t>
  </si>
  <si>
    <t>EPC-PS-CD-036-2025</t>
  </si>
  <si>
    <t>PRESTAR LOS SERVICIOS PROFESIONALES COMO ABOGADO PARA APOYAR A LA DIRECCION JURIDICA DE EMPRESAS PUBLICAS DE CUNDINAMARCA S.A. E.S.P., CON LOS ASUNTOS PROPIOS DE LA DIRECCION</t>
  </si>
  <si>
    <t>20250024
(08/01/2025)</t>
  </si>
  <si>
    <t>Hector Gabriel Camelo Ramirez</t>
  </si>
  <si>
    <t>https://www.secop.gov.co/CO1ContractsManagement/Tendering/ProcurementContractEdit/Update?ProfileName=CCE-11-Procedimiento_Publicidad&amp;PPI=CO1.PPI.36702643&amp;DocUniqueName=ContratoDeCompra&amp;DocTypeName=NextWay.Entities.Marketplace.Tendering.ProcurementContract&amp;ProfileVersion=12&amp;DocUniqueIdentifier=CO1.PCCNTR.7258691&amp;prevCtxUrl=https%3a%2f%2fwww.secop.gov.co%3a443%2fCO1ContractsManagement%2fTendering%2fProcurementContractManagement%2fIndex&amp;prevCtxLbl=Contratos+</t>
  </si>
  <si>
    <t>EPC-PS-CD-037-2025</t>
  </si>
  <si>
    <t>PRESTACION DE SERVICIOS PROFESIONALES EN EL APOYO Y ACOMPAÑAMIENTO A LA SUPERVISIÓN DE LOS PROYECTOS DE INFRAESTRUCTURA QUE TIENE A CARGO LA DIRECCIÓN DE INTERVENTORÍA DE LA SUBGERENCIA TECNICA DE EMPRESAS PÚBLICAS DE CUNDINAMARCA SAESP</t>
  </si>
  <si>
    <t>20250030
(08/01/2025)</t>
  </si>
  <si>
    <t>https://www.secop.gov.co/CO1ContractsManagement/Tendering/ProcurementContractEdit/Update?ProfileName=CCE-11-Procedimiento_Publicidad&amp;PPI=CO1.PPI.36702089&amp;DocUniqueName=ContratoDeCompra&amp;DocTypeName=NextWay.Entities.Marketplace.Tendering.ProcurementContract&amp;ProfileVersion=12&amp;DocUniqueIdentifier=CO1.PCCNTR.7255709&amp;prevCtxUrl=https%3a%2f%2fwww.secop.gov.co%3a443%2fCO1ContractsManagement%2fTendering%2fProcurementContractManagement%2fIndex&amp;prevCtxLbl=Contratos+</t>
  </si>
  <si>
    <t>XIOMAR GISELLE GONZALEZ RAMIREZ</t>
  </si>
  <si>
    <t>https://www.secop.gov.co/CO1ContractsManagement/Tendering/ProcurementContractEdit/Update?ProfileName=CCE-11-Procedimiento_Publicidad&amp;PPI=CO1.PPI.36702621&amp;DocUniqueName=ContratoDeCompra&amp;DocTypeName=NextWay.Entities.Marketplace.Tendering.ProcurementContract&amp;ProfileVersion=12&amp;DocUniqueIdentifier=CO1.PCCNTR.7255095&amp;prevCtxUrl=https%3a%2f%2fwww.secop.gov.co%3a443%2fCO1ContractsManagement%2fTendering%2fProcurementContractManagement%2fIndex&amp;prevCtxLbl=Contratos+</t>
  </si>
  <si>
    <t>PRESTACION DE SERVICIOS PROFESIONALES PARA LA ESTRUCTURACION, EJECUCION Y CONTROL DEL COMPONENTE FINANCIERO DE LOS PLANES, PROGRAMAS Y PROYECTOS DE LA DIRECCION DE ASEGURAMIENTO</t>
  </si>
  <si>
    <t>20250041
(08/01/2025)</t>
  </si>
  <si>
    <t>EDUARDO ANDRES LUQUE QUIÑONES</t>
  </si>
  <si>
    <t>ASEGURAMIENTO</t>
  </si>
  <si>
    <t>EPC-PS-CD-038-2025</t>
  </si>
  <si>
    <t>EDIER MORA ACOSTA</t>
  </si>
  <si>
    <t>EPC-CD-PS-039-2025</t>
  </si>
  <si>
    <t>https://www.secop.gov.co/CO1ContractsManagement/Tendering/ProcurementContractEdit/Update?ProfileName=CCE-11-Procedimiento_Publicidad&amp;PPI=CO1.PPI.36712136&amp;DocUniqueName=ContratoDeCompra&amp;DocTypeName=NextWay.Entities.Marketplace.Tendering.ProcurementContract&amp;ProfileVersion=12&amp;DocUniqueIdentifier=CO1.PCCNTR.7259611&amp;prevCtxUrl=https%3a%2f%2fwww.secop.gov.co%3a443%2fCO1ContractsManagement%2fTendering%2fProcurementContractManagement%2fIndex&amp;prevCtxLbl=Contratos+</t>
  </si>
  <si>
    <t>Kelly Patricia Mallarino Méjia</t>
  </si>
  <si>
    <t>EPC-CD-040-2025</t>
  </si>
  <si>
    <t>https://www.secop.gov.co/CO1ContractsManagement/Tendering/ProcurementContractEdit/View?docUniqueIdentifier=CO1.PCCNTR.7258954&amp;prevCtxUrl=https%3a%2f%2fwww.secop.gov.co%3a443%2fCO1ContractsManagement%2fTendering%2fProcurementContractManagement%2fIndex&amp;prevCtxLbl=Contratos+</t>
  </si>
  <si>
    <t>INGENIEROSANITARIO</t>
  </si>
  <si>
    <t>PRESTACIÓN DE SERVICIOS PROFESIONALES PARA APOYAR LA ASISTENCIA TECNICA Y FORTALECIMIENTO INSTITUCIONAL EN LOS ASPECTOS DE CALIDAD DEL AGUA PARA CONSUMO HUMANO Y RESIDUAL, AMBIENTALES Y TECNICOS DE LOS PRESTADORES DEL DEPARTAMENTO DE CUNDINAMARCA</t>
  </si>
  <si>
    <t>20250043
08/01/2025</t>
  </si>
  <si>
    <t>PRESTACIÓN DE SERVICIOS DE APOYO A LA GESTIÓN PARA EFECTUAR EL ENLACE Y LA ASISTENCIA ENTRE EL GERENTE GENERAL Y LAS DIFERENTES EMPRESAS DEL SECTOR CON FINES PROMOCIONALES QUE PERMITAN El DESARROLLO EMPRESARIAL</t>
  </si>
  <si>
    <t>20250078
(14/01/2025)</t>
  </si>
  <si>
    <t>Sandra Liliana Mahecha Herrera /JORGE ENRIQUE MACHUCA LÓPEZ</t>
  </si>
  <si>
    <t>ASUNTOS CORPORATIVOS / GERENCIA</t>
  </si>
  <si>
    <t>EPC-CD-041-2025</t>
  </si>
  <si>
    <t>PRESTACIÓN DE SERVICIOS PROFESIONALES PARA LA PLANEACIÓN, EJECUCIÓN, SEGUIMIENTO Y CONTROL DE LOS PROCESOS JURÍDICOS, CONTRACTUALES Y ADMINISTRATIVOS EN LA DIRECCIÓN DE ASEGURAMIENTO DE LA PRESTACIÓN</t>
  </si>
  <si>
    <t>20250042
(08/01/2025)</t>
  </si>
  <si>
    <t>EDUARDO ANDRÉS LUQUE QUIÑONES</t>
  </si>
  <si>
    <t>https://www.secop.gov.co/CO1ContractsManagement/Tendering/ProcurementContractEdit/Update?ProfileName=CCE-11-Procedimiento_Publicidad&amp;PPI=CO1.PPI.36712195&amp;DocUniqueName=ContratoDeCompra&amp;DocTypeName=NextWay.Entities.Marketplace.Tendering.ProcurementContract&amp;ProfileVersion=12&amp;DocUniqueIdentifier=CO1.PCCNTR.7259723&amp;prevCtxUrl=https%3a%2f%2fwww.secop.gov.co%3a443%2fCO1ContractsManagement%2fTendering%2fProcurementContractManagement%2fIndex&amp;prevCtxLbl=Contratos+</t>
  </si>
  <si>
    <t>CESAR HUMBERTO GARCIA RODRIGUEZ</t>
  </si>
  <si>
    <t>EPC-CD-042-205</t>
  </si>
  <si>
    <t>https://www.secop.gov.co/CO1ContractsManagement/Tendering/ProcurementContractEdit/Update?ProfileName=CCE-11-Procedimiento_Publicidad&amp;PPI=CO1.PPI.36716445&amp;DocUniqueName=ContratoDeCompra&amp;DocTypeName=NextWay.Entities.Marketplace.Tendering.ProcurementContract&amp;ProfileVersion=12&amp;DocUniqueIdentifier=CO1.PCCNTR.7260807&amp;prevCtxUrl=https%3a%2f%2fwww.secop.gov.co%3a443%2fCO1ContractsManagement%2fTendering%2fProcurementContractManagement%2fIndex&amp;prevCtxLbl=Contratos+</t>
  </si>
  <si>
    <t>PRESTACIÓN DE SERVICIOS PROFESIONALES EN EL APOYO Y ACOMPAÑAMIENTO A LA SUPERVISIÓN DE LOS PROYECTOS DE INFRAESTRUCTURA QUE TIENE A CARGO LA DIRECCIÓN DE INTERVENTORÍA DE LA SUBGERENCIA TÉCNICA DE EMPRESAS PÚBLICAS DE CUNDINAMARCA S.A. E.S.P</t>
  </si>
  <si>
    <t>20250066
(10/01/2025)</t>
  </si>
  <si>
    <t>NANCY YANETH CORTES CASTIBLANCO</t>
  </si>
  <si>
    <t>EPC-CD-043-2025</t>
  </si>
  <si>
    <t>PRESTACIÓN DE SERVICIOS PROFESIONALES PARA APOYAR Y ASESORAR AL DIRECTOR DE GESTIÓN CONTRACTUAL DE EMPRESAS PUBLICAS DE CUNDINAMARCA EN LA SUSTANCIACION EN LAS ACTUACIONES ADMINISTRATIVAS EN LOS PROCESOS DE POSIBLES INCUMPLIMIENTOS CONTRACTUALES QUE CURSAN EN EMPRESAS PUBLICAS DE CUNDINAMARCA</t>
  </si>
  <si>
    <t>20250083
(15/01/2025)</t>
  </si>
  <si>
    <t>https://www.secop.gov.co/CO1ContractsManagement/Tendering/ProcurementContractEdit/Update?ProfileName=CCE-11-Procedimiento_Publicidad&amp;PPI=CO1.PPI.36709128&amp;DocUniqueName=ContratoDeCompra&amp;DocTypeName=NextWay.Entities.Marketplace.Tendering.ProcurementContract&amp;ProfileVersion=12&amp;DocUniqueIdentifier=CO1.PCCNTR.7258666&amp;prevCtxUrl=https%3a%2f%2fwww.secop.gov.co%3a443%2fCO1ContractsManagement%2fTendering%2fProcurementContractManagement%2fIndex&amp;prevCtxLbl=Contratos+</t>
  </si>
  <si>
    <t>Jessica Lorena Gonzalez Garzon</t>
  </si>
  <si>
    <t>20250075
(14/01/2025</t>
  </si>
  <si>
    <t>https://www.secop.gov.co/CO1ContractsManagement/Tendering/ProcurementContractEdit/Update?ProfileName=CCE-16-Servicios_profesionales_gestion&amp;PPI=CO1.PPI.36708462&amp;DocUniqueName=ContratoDeCompra&amp;DocTypeName=NextWay.Entities.Marketplace.Tendering.ProcurementContract&amp;ProfileVersion=8&amp;DocUniqueIdentifier=CO1.PCCNTR.7258787&amp;prevCtxUrl=https%3a%2f%2fwww.secop.gov.co%3a443%2fCO1ContractsManagement%2fTendering%2fProcurementContractManagement%2fIndex&amp;prevCtxLbl=Contratos+</t>
  </si>
  <si>
    <t>https://www.secop.gov.co/CO1ContractsManagement/Tendering/ProcurementContractEdit/Update?ProfileName=CCE-16-Servicios_profesionales_gestion&amp;PPI=CO1.PPI.36711032&amp;DocUniqueName=ContratoDeCompra&amp;DocTypeName=NextWay.Entities.Marketplace.Tendering.ProcurementContract&amp;ProfileVersion=8&amp;DocUniqueIdentifier=CO1.PCCNTR.7259143&amp;prevCtxUrl=https%3a%2f%2fwww.secop.gov.co%3a443%2fCO1ContractsManagement%2fTendering%2fProcurementContractManagement%2fIndex&amp;prevCtxLbl=Contratos+</t>
  </si>
  <si>
    <t>PRESTACIÓN DE SERVICIOS DE APOYO AL ARCHIVO DE EMPRESAS PUBLICAS DE CUNDINAMARCA, APLICANDO LAS TABLAS DE RETENCION DOCUMENTAL (TRD) Y LAS TABLAS DE VALORACION DOCUMENTAL (TVD) EXIGIDAS POR EL ARCHIVO GENERAL DE LA NACION</t>
  </si>
  <si>
    <t>20250063
(10/01/2025</t>
  </si>
  <si>
    <t>EPC-CD-PS-046-2025</t>
  </si>
  <si>
    <t>francisco alberto ramos colorado</t>
  </si>
  <si>
    <t>PRESTACION DE SERVICIOS PROFESIONALES PARA LA COORDINACION DEL SISTEMA DE INFORMACION DOCUMENTAL DE LA ENTIDAD ASI COMO LA GESTION Y EL SEGUIMIENTO A LOS DIFERENTES PLANES Y PROCESOS DE LA DIRECCIÓN DE PLANEACION DE EMPRESAS PUBLICAS DE CUNDINAMARCA.</t>
  </si>
  <si>
    <t>20250033
08/01/2025</t>
  </si>
  <si>
    <t>https://www.secop.gov.co/CO1ContractsManagement/Tendering/ProcurementContractEdit/Update?ProfileName=CCE-11-Procedimiento_Publicidad&amp;PPI=CO1.PPI.36712193&amp;DocUniqueName=ContratoDeCompra&amp;DocTypeName=NextWay.Entities.Marketplace.Tendering.ProcurementContract&amp;ProfileVersion=12&amp;DocUniqueIdentifier=CO1.PCCNTR.7259628&amp;prevCtxUrl=https%3a%2f%2fwww.secop.gov.co%3a443%2fCO1ContractsManagement%2fTendering%2fProcurementContractManagement%2fIndex&amp;prevCtxLbl=Contratos+</t>
  </si>
  <si>
    <t>JAIR NIETO MONTENEGRO</t>
  </si>
  <si>
    <t>EPC-PS-CD-047-2025</t>
  </si>
  <si>
    <t>PRESTACION DE SERVICIOS PROFESIONALES Y DE ASESORIA PARA APOYAR A LA DIRECCION PLANEACION DE EMPRESAS PÚBLICAS DE CUNDINAMARCA S.A. ESP. EN LA ESTRUCTURACIÓN, FORMULACIÓN Y SEGUIMIENTO A LOS PROCESOS DEL AREA DESDE EN EL COMPONENTE ADMINISTRATIVO Y FINANCIERO</t>
  </si>
  <si>
    <t>20250076
(14/01/2025)</t>
  </si>
  <si>
    <t>https://www.secop.gov.co/CO1ContractsManagement/Tendering/ProcurementContractEdit/Update?ProfileName=CCE-11-Procedimiento_Publicidad&amp;PPI=CO1.PPI.36711687&amp;DocUniqueName=ContratoDeCompra&amp;DocTypeName=NextWay.Entities.Marketplace.Tendering.ProcurementContract&amp;ProfileVersion=12&amp;DocUniqueIdentifier=CO1.PCCNTR.7258659&amp;prevCtxUrl=https%3a%2f%2fwww.secop.gov.co%3a443%2fCO1ContractsManagement%2fTendering%2fProcurementContractManagement%2fIndex&amp;prevCtxLbl=Contratos+</t>
  </si>
  <si>
    <t>JUAN JOSE CIFUENTES SALAZAR</t>
  </si>
  <si>
    <t>EPC-PS-CD-048-2025</t>
  </si>
  <si>
    <t>EPC-CD-049-2025</t>
  </si>
  <si>
    <t>TECNOLOGIA EN MATENIMIENTO DE EQUIPOS DE COMPUTO</t>
  </si>
  <si>
    <t>PRESTACION DE SERVICIOS TECNICOS EN EL AREA DE SISTEMAS PARA APOYAR EL PROCESO DE GESTIÓN DE INFORMÁTICA, TECNOLOGÍA, MESA DE AYUDA DE EMPRESAS</t>
  </si>
  <si>
    <t>20250079
(14/01/2025)</t>
  </si>
  <si>
    <t>https://www.secop.gov.co/CO1ContractsManagement/Tendering/ProcurementContractEdit/Update?ProfileName=CCE-11-Procedimiento_Publicidad&amp;PPI=CO1.PPI.36717790&amp;DocUniqueName=ContratoDeCompra&amp;DocTypeName=NextWay.Entities.Marketplace.Tendering.ProcurementContract&amp;ProfileVersion=12&amp;DocUniqueIdentifier=CO1.PCCNTR.7260874&amp;prevCtxUrl=https%3a%2f%2fwww.secop.gov.co%3a443%2fCO1ContractsManagement%2fTendering%2fProcurementContractManagement%2fIndex&amp;prevCtxLbl=Contratos+</t>
  </si>
  <si>
    <t>EPC-CD-050-2025</t>
  </si>
  <si>
    <t>Luis Alfredo Mendoza Lozano</t>
  </si>
  <si>
    <t>PRESTACIÓN DE SERVICIOS PROFESIONALES ESPECIALIZADOS Y DE ASESORÍA A LA DIRECCIÓN DE PLANEACIÓN DE EMPRESAS PÚBLICAS DE CUNDINAMARCA S.A. E.S.P</t>
  </si>
  <si>
    <t>20250073
(14/01/2025)</t>
  </si>
  <si>
    <t>https://www.secop.gov.co/CO1ContractsManagement/Tendering/ProcurementContractEdit/Update?ProfileName=CCE-11-Procedimiento_Publicidad&amp;PPI=CO1.PPI.36717191&amp;DocUniqueName=ContratoDeCompra&amp;DocTypeName=NextWay.Entities.Marketplace.Tendering.ProcurementContract&amp;ProfileVersion=12&amp;DocUniqueIdentifier=CO1.PCCNTR.7260896&amp;prevCtxUrl=https%3a%2f%2fwww.secop.gov.co%3a443%2fCO1ContractsManagement%2fTendering%2fProcurementContractManagement%2fIndex&amp;prevCtxLbl=Contratos+</t>
  </si>
  <si>
    <t>EPC-PS-CD-051-2025</t>
  </si>
  <si>
    <t>https://www.secop.gov.co/CO1ContractsManagement/Tendering/ProcurementContractEdit/Update?ProfileName=CCE-11-Procedimiento_Publicidad&amp;PPI=CO1.PPI.36738799&amp;DocUniqueName=ContratoDeCompra&amp;DocTypeName=NextWay.Entities.Marketplace.Tendering.ProcurementContract&amp;ProfileVersion=12&amp;DocUniqueIdentifier=CO1.PCCNTR.7267510&amp;prevCtxUrl=https%3a%2f%2fwww.secop.gov.co%3a443%2fCO1ContractsManagement%2fTendering%2fProcurementContractManagement%2fIndex&amp;prevCtxLbl=Contratos+</t>
  </si>
  <si>
    <t>PRESTACION DE SERVICIOS PROFESIONALES EN LA DIRECCION DE CONTROL INTERNO EN EL DESARROLLO DE SEGUIMIENTOS PLANES DE MEJORAMIENTO INTERNOS Y SUSCRITOS CON ENTES DE CONTROL, AUDITORIAS, EVALUACIONES DE RIESGOS, PAAC, TEMAS RELACIONADOS CON CALIDAD, TEMAS ADMINISTRATIVOS (ARCHIVO Y MERCURIO) DE EMPRESAS PÚBLICAS DE CUNDINAMARCA SA ESP</t>
  </si>
  <si>
    <t>20250074
(14/01/2025)</t>
  </si>
  <si>
    <t>NUBIA YANNET OSTOS BUSTOS</t>
  </si>
  <si>
    <t>CONTROL INTERNO</t>
  </si>
  <si>
    <t>EPC-CD-PS-052-2025</t>
  </si>
  <si>
    <t>20250094
(15/01/2025)</t>
  </si>
  <si>
    <t>https://www.secop.gov.co/CO1ContractsManagement/Tendering/ProcurementContractEdit/Update?ProfileName=CCE-11-Procedimiento_Publicidad&amp;PPI=CO1.PPI.36736149&amp;DocUniqueName=ContratoDeCompra&amp;DocTypeName=NextWay.Entities.Marketplace.Tendering.ProcurementContract&amp;ProfileVersion=12&amp;DocUniqueIdentifier=CO1.PCCNTR.7267026&amp;prevCtxUrl=https%3a%2f%2fwww.secop.gov.co%3a443%2fCO1ContractsManagement%2fTendering%2fProcurementContractManagement%2fIndex&amp;prevCtxLbl=Contratos+</t>
  </si>
  <si>
    <t>GUSTAVO ENRIQUE GONZALEZ ROMERO</t>
  </si>
  <si>
    <t>EPC-CD-PS-054-2025</t>
  </si>
  <si>
    <t>EPC-PS-CD-055-2025</t>
  </si>
  <si>
    <t>https://www.secop.gov.co/CO1ContractsManagement/Tendering/ProcurementContractEdit/Update?ProfileName=CCE-11-Procedimiento_Publicidad&amp;PPI=CO1.PPI.36742739&amp;DocUniqueName=ContratoDeCompra&amp;DocTypeName=NextWay.Entities.Marketplace.Tendering.ProcurementContract&amp;ProfileVersion=12&amp;DocUniqueIdentifier=CO1.PCCNTR.7269526&amp;prevCtxUrl=https%3a%2f%2fwww.secop.gov.co%3a443%2fCO1ContractsManagement%2fTendering%2fProcurementContractManagement%2fIndex&amp;prevCtxLbl=Contratos+</t>
  </si>
  <si>
    <t>PRESTACION DE SERVICIOS PROFESIONALES ESPECIALIZADOS A LA DIRECCIÓN DE ASUNTOS AMBIENTALES DE LA SUBGERENCIA TECNICA DE EMPRESAS PUBLICAS DE CUNDINAMARCA SAESP PARA LA GESTION Y EL SEGUIMIENTO A LOS PROYECTOS EN EL MARCO DEL PLAN AMBIENTAL</t>
  </si>
  <si>
    <t>20250023
(08/01/2025)</t>
  </si>
  <si>
    <t>Henry Javier Palacios Clavijo</t>
  </si>
  <si>
    <t>AMBIENTAL</t>
  </si>
  <si>
    <t>EPC-PS-056-2025</t>
  </si>
  <si>
    <t>EPC-PS-057-2025</t>
  </si>
  <si>
    <t>EPC-PS-058-2025</t>
  </si>
  <si>
    <t>LUCIO ARCADIO CIFUENTES</t>
  </si>
  <si>
    <t>EPC-CD-PS-058-2025</t>
  </si>
  <si>
    <t>https://www.secop.gov.co/CO1ContractsManagement/Tendering/ProcurementContractEdit/Update?ProfileName=CCE-11-Procedimiento_Publicidad&amp;PPI=CO1.PPI.36751494&amp;DocUniqueName=ContratoDeCompra&amp;DocTypeName=NextWay.Entities.Marketplace.Tendering.ProcurementContract&amp;ProfileVersion=12&amp;DocUniqueIdentifier=CO1.PCCNTR.7272064&amp;prevCtxUrl=https%3a%2f%2fwww.secop.gov.co%3a443%2fCO1ContractsManagement%2fTendering%2fProcurementContractManagement%2fIndex&amp;prevCtxLbl=Contratos+</t>
  </si>
  <si>
    <t>PRESTACIÓN DE SERVICIOS PROFESIONALES EN EL APOYO Y ACOMPAÑAMIENTO A LA SUPERVISIÓN DE LOS PROYECTOS DE INFRAESTRUCTURA QUE TIENE A CARGO LA DIRECCIÓN DE INTERVENTORÍA DE LA SUBGERENCIA TÉCNICA DE EMPRESAS PÚBLICAS DE CUNDINAMARCA S.A.</t>
  </si>
  <si>
    <t>20250103
(16/01/2025)</t>
  </si>
  <si>
    <t>EPC-CA-001-2025</t>
  </si>
  <si>
    <t>EPC-CA-002-2025</t>
  </si>
  <si>
    <t>EPC-PS-059-2025</t>
  </si>
  <si>
    <t>EPC-PS-060-2025</t>
  </si>
  <si>
    <t>EPC-PS-061-2025</t>
  </si>
  <si>
    <t>EPC-PS-062-2025</t>
  </si>
  <si>
    <t>CESAR RUEDA</t>
  </si>
  <si>
    <t>EPC-PS-063-2025</t>
  </si>
  <si>
    <t>EPC-PS-064-2025</t>
  </si>
  <si>
    <t xml:space="preserve"> JOSUE BARRERA MURCIA</t>
  </si>
  <si>
    <t>JOHAN EDUARDO ROA</t>
  </si>
  <si>
    <t>EPC-PS-065-2025</t>
  </si>
  <si>
    <t>20250060 DE 16-01-2025</t>
  </si>
  <si>
    <t>20250051- DE 16-01-2025</t>
  </si>
  <si>
    <t>20250059 DE 16-01-2025</t>
  </si>
  <si>
    <t>20250065-17-01-2025</t>
  </si>
  <si>
    <t>20250064 DE 17-01-2025</t>
  </si>
  <si>
    <t>20250062 DE 16-01-2025</t>
  </si>
  <si>
    <t>20250061 DE 16-01-2025</t>
  </si>
  <si>
    <t>20250058 DE 16-01-2025</t>
  </si>
  <si>
    <t>20250057 DE 16-01-2025</t>
  </si>
  <si>
    <t>20250056 DE 16-01-2025</t>
  </si>
  <si>
    <t>20250055 DE 16-01-2025</t>
  </si>
  <si>
    <t>20250054 DE 16-01-2024</t>
  </si>
  <si>
    <t>20250053 DE 16-01-2025</t>
  </si>
  <si>
    <t>EPC-PS-066-2025</t>
  </si>
  <si>
    <t>EPC-PS-067-2025</t>
  </si>
  <si>
    <t>20250052 DE 16-01-2025</t>
  </si>
  <si>
    <t>20250049 DE 16-01-2025</t>
  </si>
  <si>
    <t>EPC-PS-068-2025</t>
  </si>
  <si>
    <t>JUAN MANUEL CARDENAS TRIANA</t>
  </si>
  <si>
    <t>EPC-PS-069-2025</t>
  </si>
  <si>
    <t>JOSE LUIS SILVA HERNANDEZ</t>
  </si>
  <si>
    <t>EPC-PS-070-2025</t>
  </si>
  <si>
    <t>EFRAIN CRUZ FISCAL</t>
  </si>
  <si>
    <t>EPC-PS-071-2025</t>
  </si>
  <si>
    <t>ERIKA JULIETH  BENAVIDEZ GARCIA</t>
  </si>
  <si>
    <t>EPC-PS-072-2025</t>
  </si>
  <si>
    <t>EPC-PS-073-2025</t>
  </si>
  <si>
    <t>EPC-PS-074-2025</t>
  </si>
  <si>
    <t>EPC-PS-075-2025</t>
  </si>
  <si>
    <t>GIANCARLO MAYORGA</t>
  </si>
  <si>
    <t>EPC-PS-076-2025</t>
  </si>
  <si>
    <t>JOSE VIDAL RIOS GARCIA</t>
  </si>
  <si>
    <t> 7161907</t>
  </si>
  <si>
    <t>PRESTACIÓN DE SERVICIOS PROFESIONALES ESPECIALIZADOS PARA LA COORDINACION DEL COMPONENTE INSTITUCIONAL DE LOS PLANES, PROGRAMAS Y PROYECTOS DE LA DIRECCION DE ASEGURAMIENTO A LA PRESTACION DEL SERVICIO</t>
  </si>
  <si>
    <t>20250100
(15/01/2025</t>
  </si>
  <si>
    <t>https://www.secop.gov.co/CO1ContractsManagement/Tendering/ProcurementContractEdit/Update?ProfileName=CCE-16-Servicios_profesionales_gestion&amp;PPI=CO1.PPI.36769831&amp;DocUniqueName=ContratoDeCompra&amp;DocTypeName=NextWay.Entities.Marketplace.Tendering.ProcurementContract&amp;ProfileVersion=8&amp;DocUniqueIdentifier=CO1.PCCNTR.7284068&amp;prevCtxUrl=https%3a%2f%2fwww.secop.gov.co%3a443%2fCO1ContractsManagement%2fTendering%2fProcurementContractManagement%2fIndex&amp;prevCtxLbl=Contratos+</t>
  </si>
  <si>
    <t>JHON SEBASTIAN CANCINO LOMBO</t>
  </si>
  <si>
    <t xml:space="preserve">INGENIERO MECATRONICO </t>
  </si>
  <si>
    <t>PRESTACIÓN DE SERVICIOS PROFESIONALES PARA APOYAR LA SUPERVISIÓN DE CONTRATOS PARA LA EJECUCIÓN DEL PLAN DE GESTIÓN DEL RIESGO DEL SECTOR DE AGUA POTABLE Y SANEAMIENTO BÁSICO EN EL DEPARTAMENTO</t>
  </si>
  <si>
    <t>20250070
(13/01/2025</t>
  </si>
  <si>
    <t>ANULADO</t>
  </si>
  <si>
    <t>EPC-PS-077-2025</t>
  </si>
  <si>
    <t>https://www.secop.gov.co/CO1ContractsManagement/Tendering/ProcurementContractEdit/Update?ProfileName=CCE-16-Servicios_profesionales_gestion&amp;PPI=CO1.PPI.36769884&amp;DocUniqueName=ContratoDeCompra&amp;DocTypeName=NextWay.Entities.Marketplace.Tendering.ProcurementContract&amp;ProfileVersion=8&amp;DocUniqueIdentifier=CO1.PCCNTR.7284039&amp;prevCtxUrl=https%3a%2f%2fwww.secop.gov.co%3a443%2fCO1ContractsManagement%2fTendering%2fProcurementContractManagement%2fIndex&amp;prevCtxLbl=Contratos+</t>
  </si>
  <si>
    <t>SANDRA MORENO PINILLA</t>
  </si>
  <si>
    <t>EPC-CD-PS-059-2025</t>
  </si>
  <si>
    <t>ADMINISTRACION FINANCIERA</t>
  </si>
  <si>
    <t>PRESTACIÓN DE SERVICIOS PROFESIONALES A LA SUBGERENCIA DE OPERACIONES DE EMPRESA PÚBLICAS DE CUNDINAMARCA S.A. E.S.P. PARA APOYAR LA ELABORACIÓN Y SEGUIMIENTO DE LOS PLANES DE GESTION DE RESULTADOS (PGR), SEGUIMIENTO REPORTE Y CARGUE DE SISTEMA UNIFICADO DE INFORMACION (SUI) DE SOCIOS OPERADORES Y DEMÁS PRESTADORES DEL DEPARTAMENTO</t>
  </si>
  <si>
    <t>20250095
15/01/2025</t>
  </si>
  <si>
    <t>CARLOS ELMER VELANDIA BARRETO</t>
  </si>
  <si>
    <t>SUBGERENCIA OPERACIONES</t>
  </si>
  <si>
    <t>https://www.secop.gov.co/CO1ContractsManagement/Tendering/ProcurementContractEdit/Update?ProfileName=CCE-11-Procedimiento_Publicidad&amp;PPI=CO1.PPI.36781819&amp;DocUniqueName=ContratoDeCompra&amp;DocTypeName=NextWay.Entities.Marketplace.Tendering.ProcurementContract&amp;ProfileVersion=12&amp;DocUniqueIdentifier=CO1.PCCNTR.7284295&amp;prevCtxUrl=https%3a%2f%2fwww.secop.gov.co%3a443%2fCO1ContractsManagement%2fTendering%2fProcurementContractManagement%2fIndex&amp;prevCtxLbl=Contratos+</t>
  </si>
  <si>
    <t>JEFFER ARMANDO CARDENAS LEON</t>
  </si>
  <si>
    <t>EPC-CD-PS-060-2025</t>
  </si>
  <si>
    <t>https://www.secop.gov.co/CO1ContractsManagement/Tendering/ProcurementContractEdit/Update?ProfileName=CCE-11-Procedimiento_Publicidad&amp;PPI=CO1.PPI.36782590&amp;DocUniqueName=ContratoDeCompra&amp;DocTypeName=NextWay.Entities.Marketplace.Tendering.ProcurementContract&amp;ProfileVersion=12&amp;DocUniqueIdentifier=CO1.PCCNTR.7284987&amp;prevCtxUrl=https%3a%2f%2fwww.secop.gov.co%3a443%2fCO1ContractsManagement%2fTendering%2fProcurementContractManagement%2fIndex&amp;prevCtxLbl=Contratos+</t>
  </si>
  <si>
    <t xml:space="preserve">INGENIERO CIVIL </t>
  </si>
  <si>
    <t>PRESTACIÓN DE SERVICIOS PROFESIONALES ESPECIALIZADOS PARA LA COORDINACIÓN EN EL FORTALECIMIENTO TECNICO Y OPERATIVO DE LOS PROGRAMAS ESTRATÉGICOS A CARGO DE LA DIRECCIÓN DE ASEGURAMIENTO</t>
  </si>
  <si>
    <t>20250099
15/01/2025</t>
  </si>
  <si>
    <t>NATALIA ALEXANDRA CUERVO AMORTEGUI</t>
  </si>
  <si>
    <t>EPC-PS-CD-061-2025</t>
  </si>
  <si>
    <t>https://www.secop.gov.co/CO1ContractsManagement/Tendering/ProcurementContractEdit/Update?ProfileName=CCE-11-Procedimiento_Publicidad&amp;PPI=CO1.PPI.36789097&amp;DocUniqueName=ContratoDeCompra&amp;DocTypeName=NextWay.Entities.Marketplace.Tendering.ProcurementContract&amp;ProfileVersion=12&amp;DocUniqueIdentifier=CO1.PCCNTR.7286150&amp;prevCtxUrl=https%3a%2f%2fwww.secop.gov.co%3a443%2fCO1ContractsManagement%2fTendering%2fProcurementContractManagement%2fIndex&amp;prevCtxLbl=Contratos+</t>
  </si>
  <si>
    <t xml:space="preserve">COREL DRAW- UTILIZACION DE HERRAMIENTAS DE DISEÑO VECTORIAL </t>
  </si>
  <si>
    <t>PRESTACION DE SERVICIOS PARA REALIZAR APOYO A LA DIRECCIÓN OPERATIVA Y DE PROYECTOS ESPECIALES EN LOS PROCESOS PARA EL CUMPLIMIENTO DEL PLAN DE GESTION DEL RIESGO DEL SECTOR DE AGUA POTABLE Y SANEAMIENTO BÁSICO</t>
  </si>
  <si>
    <t>20250044
08/01/2025</t>
  </si>
  <si>
    <t>EPC-PS-078-2025</t>
  </si>
  <si>
    <t>EPC-PS-079-2025</t>
  </si>
  <si>
    <t>EPC-PS-080-2025</t>
  </si>
  <si>
    <t xml:space="preserve">OSCAR JAVIER AVELLANEDA </t>
  </si>
  <si>
    <t>EPC-PS-081-2025</t>
  </si>
  <si>
    <t>EPC-PS-082-2025</t>
  </si>
  <si>
    <t>EPC-PS-083-2025</t>
  </si>
  <si>
    <t>EPC-PS-CD-062-2025</t>
  </si>
  <si>
    <t>PRESTACION DE SERVICIOS PROFESIONALES ESPECIALIZADOS PARA ASESORAR JURIDICAMENTE A EMPRESAS PUBLICAS DE CUNDINAMARCA S.A E.S.P EN TEMAS DE CONTRATACION, DERECHO ADMINISTRATIVO, SERVICIOS PUBLICOS DOMICILIARIOS Y EN GENERAL TODO LO RELACIONADO CON EL DESARROLLO DEL PLAN DEPARTAMENTAL DE AGUA Y SANEAMIENTO DE CUNDINAMARCA</t>
  </si>
  <si>
    <t>20250084
(15/01/2025)</t>
  </si>
  <si>
    <t>https://www.secop.gov.co/CO1ContractsManagement/Tendering/ProcurementContractEdit/Update?ProfileName=CCE-11-Procedimiento_Publicidad&amp;PPI=CO1.PPI.36790571&amp;DocUniqueName=ContratoDeCompra&amp;DocTypeName=NextWay.Entities.Marketplace.Tendering.ProcurementContract&amp;ProfileVersion=12&amp;DocUniqueIdentifier=CO1.PCCNTR.7286118&amp;prevCtxUrl=https%3a%2f%2fwww.secop.gov.co%3a443%2fCO1ContractsManagement%2fTendering%2fProcurementContractManagement%2fIndex&amp;prevCtxLbl=Contratos+</t>
  </si>
  <si>
    <t>EPC-CD-063-2025</t>
  </si>
  <si>
    <t>20250062
(10/01/2025</t>
  </si>
  <si>
    <t>https://www.secop.gov.co/CO1ContractsManagement/Tendering/ProcurementContractEdit/Update?ProfileName=CCE-11-Procedimiento_Publicidad&amp;PPI=CO1.PPI.36786380&amp;DocUniqueName=ContratoDeCompra&amp;DocTypeName=NextWay.Entities.Marketplace.Tendering.ProcurementContract&amp;ProfileVersion=12&amp;DocUniqueIdentifier=CO1.PCCNTR.7284219&amp;prevCtxUrl=https%3a%2f%2fwww.secop.gov.co%3a443%2fCO1ContractsManagement%2fTendering%2fProcurementContractManagement%2fIndex&amp;prevCtxLbl=Contratos+</t>
  </si>
  <si>
    <t>PRESTACION DE SERVICIOS DE APOYO EN LA IMPLEMENTACION DE INSTRUMENTOS ARCHIVISTICOS DE EMPRESAS PUBLICAS DE CUNDINAMARCA S.A. E.S.P.</t>
  </si>
  <si>
    <t>VICTOR ALFONSO CARDENAS LINARES</t>
  </si>
  <si>
    <t>EPC-CD-PS-064-2025</t>
  </si>
  <si>
    <t>20250111
(16/01/2025)</t>
  </si>
  <si>
    <t>https://www.secop.gov.co/CO1ContractsManagement/Tendering/ProcurementContractEdit/Update?ProfileName=CCE-11-Procedimiento_Publicidad&amp;PPI=CO1.PPI.36791803&amp;DocUniqueName=ContratoDeCompra&amp;DocTypeName=NextWay.Entities.Marketplace.Tendering.ProcurementContract&amp;ProfileVersion=12&amp;DocUniqueIdentifier=CO1.PCCNTR.7285841&amp;prevCtxUrl=https%3a%2f%2fwww.secop.gov.co%3a443%2fCO1ContractsManagement%2fTendering%2fProcurementContractManagement%2fIndex&amp;prevCtxLbl=Contratos+</t>
  </si>
  <si>
    <t>EPC-PS-084-2025</t>
  </si>
  <si>
    <t>EPC-PS-085-2025</t>
  </si>
  <si>
    <t>EPC-PS-086-2025</t>
  </si>
  <si>
    <t>EPC-PS-087-2025</t>
  </si>
  <si>
    <t>EPC-PS-088-2025</t>
  </si>
  <si>
    <t>JUAN PABLO FRANCO</t>
  </si>
  <si>
    <t>EPC-PS-089-2025</t>
  </si>
  <si>
    <t>20250067 DE 17-01-2025</t>
  </si>
  <si>
    <t>20250081 DE 20-01-2025</t>
  </si>
  <si>
    <t>2050070 de 20-01-2025</t>
  </si>
  <si>
    <t>20250089 de 22-01-2025</t>
  </si>
  <si>
    <t>20250078 DE 20-01-2025</t>
  </si>
  <si>
    <t>20250077 DE 20-01-2025</t>
  </si>
  <si>
    <t>20250068 DE  20-01-2025</t>
  </si>
  <si>
    <t>20250069 DE 20-01-2025</t>
  </si>
  <si>
    <t>20250079 DE 20-01-2025</t>
  </si>
  <si>
    <t>20250088 DE 22-01-2025</t>
  </si>
  <si>
    <t>20250082 DE 20-01-2025</t>
  </si>
  <si>
    <t>20250083 DE 20-01-2025</t>
  </si>
  <si>
    <t>20250080 DE 20-01-2025</t>
  </si>
  <si>
    <t>20250084 DE 20-01-2025</t>
  </si>
  <si>
    <t>20250087 DE 22-01-2025</t>
  </si>
  <si>
    <t>20250085 DE 22-01-2025</t>
  </si>
  <si>
    <t>20250086 DE 22-01-2025</t>
  </si>
  <si>
    <t>20250091 DE 22-01-2025</t>
  </si>
  <si>
    <t>20250094 DE 22-01-2025</t>
  </si>
  <si>
    <t>20250093 DE 22-01-2025</t>
  </si>
  <si>
    <t>20250092 DE 22-01-2025</t>
  </si>
  <si>
    <t>EPC-PS-090-2025</t>
  </si>
  <si>
    <t>EPC-PS-091-2025</t>
  </si>
  <si>
    <t>EPC-PS-092-2025</t>
  </si>
  <si>
    <t>EPC-PS-094-2025</t>
  </si>
  <si>
    <t>EPC-PS-095-2025</t>
  </si>
  <si>
    <t>EPC-PS-096-2025</t>
  </si>
  <si>
    <t>EPC-PS-097-2025</t>
  </si>
  <si>
    <t>EPC-PS-098-2025</t>
  </si>
  <si>
    <t>EPC-PS-099-2025</t>
  </si>
  <si>
    <t>EPC-CD-065-2025</t>
  </si>
  <si>
    <t>PRESTACIÓN DE SERVICIOS DE APOYO A LA GESTIÓN EN PROCESOS ADMINISTRATIVO Y DE CONTRATACIÓN A CARGO DE LA DIRECCIÓN DE SERVICIO AL CLIENTE</t>
  </si>
  <si>
    <t>20250105 (16/01/2025)</t>
  </si>
  <si>
    <t>MARTHA CONSUELO LOZANO PULIDO</t>
  </si>
  <si>
    <t xml:space="preserve">SERVICIO AL CLIENTE </t>
  </si>
  <si>
    <t>https://www.secop.gov.co/CO1ContractsManagement/Tendering/ProcurementContractEdit/Update?ProfileName=CCE-11-Procedimiento_Publicidad&amp;PPI=CO1.PPI.36794072&amp;DocUniqueName=ContratoDeCompra&amp;DocTypeName=NextWay.Entities.Marketplace.Tendering.ProcurementContract&amp;ProfileVersion=12&amp;DocUniqueIdentifier=CO1.PCCNTR.7287275&amp;prevCtxUrl=https%3a%2f%2fwww.secop.gov.co%3a443%2fCO1ContractsManagement%2fTendering%2fProcurementContractManagement%2fIndex&amp;prevCtxLbl=Contratos+</t>
  </si>
  <si>
    <t>BRANDON STEV GONZALEZ GIL</t>
  </si>
  <si>
    <t>EPC-CD-PS-066-2025</t>
  </si>
  <si>
    <t>https://www.secop.gov.co/CO1ContractsManagement/Tendering/ProcurementContractEdit/Update?ProfileName=CCE-11-Procedimiento_Publicidad&amp;PPI=CO1.PPI.36811872&amp;DocUniqueName=ContratoDeCompra&amp;DocTypeName=NextWay.Entities.Marketplace.Tendering.ProcurementContract&amp;ProfileVersion=12&amp;DocUniqueIdentifier=CO1.PCCNTR.7292350&amp;prevCtxUrl=https%3a%2f%2fwww.secop.gov.co%3a443%2fCO1ContractsManagement%2fTendering%2fProcurementContractManagement%2fIndex&amp;prevCtxLbl=Contratos+</t>
  </si>
  <si>
    <t>20250098
15/01/2025</t>
  </si>
  <si>
    <t>2050050 de 16-01-2025</t>
  </si>
  <si>
    <t>EPC-PS-100-2025</t>
  </si>
  <si>
    <t>EPC-PS-101-2025</t>
  </si>
  <si>
    <t>EPC-PS-102-2025</t>
  </si>
  <si>
    <t>EPC-PS-103-2025</t>
  </si>
  <si>
    <t>EPC-PS-104-2025</t>
  </si>
  <si>
    <t>EPC-PS-105-2025</t>
  </si>
  <si>
    <t>EPC-PS-106-2025</t>
  </si>
  <si>
    <t>EPC-PS-107-2025</t>
  </si>
  <si>
    <t>Martin Alfonso Vargas Vega</t>
  </si>
  <si>
    <t>EPC-CD-PS-067-2025</t>
  </si>
  <si>
    <t>INGENIERO SANITARIO</t>
  </si>
  <si>
    <t>PRESTACIÓN DE SERVICIOS PROFESIONALES A LA DIRECCIÓN DE ASUNTOS AMBIENTALES DE LA SUBGERENCIA TECNICA DE EMPRESAS PUBLICAS DE CUNDINAMARCA SA ESP, PARA EL APOYO EN LA FORMULACIÓN, ESTRUCTURACIÓN Y EJECUCIÓN DE LOS PROYECTOS DESARROLLADOS EN EL MARCO DEL PLAN AMBIENTAL</t>
  </si>
  <si>
    <t>20250081
15/01/2025</t>
  </si>
  <si>
    <t>https://www.secop.gov.co/CO1ContractsManagement/Tendering/ProcurementContractEdit/Update?ProfileName=CCE-11-Procedimiento_Publicidad&amp;PPI=CO1.PPI.36816906&amp;DocUniqueName=ContratoDeCompra&amp;DocTypeName=NextWay.Entities.Marketplace.Tendering.ProcurementContract&amp;ProfileVersion=12&amp;DocUniqueIdentifier=CO1.PCCNTR.7295273&amp;prevCtxUrl=https%3a%2f%2fwww.secop.gov.co%3a443%2fCO1ContractsManagement%2fTendering%2fProcurementContractManagement%2fIndex&amp;prevCtxLbl=Contratos+</t>
  </si>
  <si>
    <t>JORGE ENRIQUE MACHUCA</t>
  </si>
  <si>
    <t>https://www.secop.gov.co/CO1ContractsManagement/Tendering/ProcurementContractEdit/View?docUniqueIdentifier=CO1.PCCNTR.7292802&amp;prevCtxUrl=https%3a%2f%2fwww.secop.gov.co%3a443%2fCO1ContractsManagement%2fTendering%2fProcurementContractManagement%2fIndex&amp;prevCtxLbl=Contratos+</t>
  </si>
  <si>
    <t>PRESTACION DE SERVICIOS PROFESIONALES PARA EL APOYO A LA INTERVENTORÍA, ATENCIÓN DE EMERGENCIAS, PLAN DE SANEANIENTO Y MANEJO DE VERTIMIENTOS PSMV, PGIRS, TODOS LOS PLANES Y PROGRAMAS AMBIENTALES QUE ADELANTE EMPRESAS PUBLICAS DE CUNDINAMARCA S-.A ESP, EN VIRTUD DEL CONVENIO 009 DE 2008 Y SUS MODIFICATORIAS</t>
  </si>
  <si>
    <t>20250067
(10/01/2025</t>
  </si>
  <si>
    <t>PRESTACIÓN DE SERVICIOS PROFESIONALES PARA APOYAR LA GESTIÓN ADMINISTRATIVA Y DE PRESENTACIÓN DE INFORMES DE LOS PROCESOS A CARGO DE LA DIRECCIÓN DE PLANEACIÓN DE EMPRESAS PÚBLICAS DE CUNDINAMARCA ESP</t>
  </si>
  <si>
    <t>20250082
(15/01/2025</t>
  </si>
  <si>
    <t>https://www.secop.gov.co/CO1ContractsManagement/Tendering/ProcurementContractEdit/View?docUniqueIdentifier=CO1.PCCNTR.7292276&amp;prevCtxUrl=https%3a%2f%2fwww.secop.gov.co%3a443%2fCO1ContractsManagement%2fTendering%2fProcurementContractManagement%2fIndex&amp;prevCtxLbl=Contratos+</t>
  </si>
  <si>
    <t>https://www.secop.gov.co/CO1ContractsManagement/Tendering/ProcurementContractEdit/View?docUniqueIdentifier=CO1.PCCNTR.7292901&amp;prevCtxUrl=https%3a%2f%2fwww.secop.gov.co%3a443%2fCO1ContractsManagement%2fTendering%2fProcurementContractManagement%2fIndex&amp;prevCtxLbl=Contratos+</t>
  </si>
  <si>
    <t>20250080
(14/01/2025</t>
  </si>
  <si>
    <t>PRESTACIÓN DE SERVICIOS PROFESIONALES DE APOYO A LA GESTION DE ADMINISTRACION, OPERACIÓN Y MANTENIMIENTO DE LOS VEHICULOS LIVIANOS DE EMPRESAS PÚBLICAS DE CUNDINAMARCA SAESP</t>
  </si>
  <si>
    <t>INGENIERA MECANICA</t>
  </si>
  <si>
    <t>EPC-CD-072-2025</t>
  </si>
  <si>
    <t>Karen Tatiana Ceballos Mora</t>
  </si>
  <si>
    <t>PRESTACION DE SERVICIOS PROFESIONALES PARA EL APOYO EN LA GESTIÓN Y SEGUIMIENTO DE LAS ACTIVIDADES Y ESTRATEGIAS DERIVADAS DE LA NATURALEZA DE LA DIRECCIÓN DE ASEGURAMIENTO DE LA PRESTACION DEL SERVICIO</t>
  </si>
  <si>
    <t>https://www.secop.gov.co/CO1ContractsManagement/Tendering/ProcurementContractEdit/Update?ProfileName=CCE-11-Procedimiento_Publicidad&amp;PPI=CO1.PPI.36795562&amp;DocUniqueName=ContratoDeCompra&amp;DocTypeName=NextWay.Entities.Marketplace.Tendering.ProcurementContract&amp;ProfileVersion=12&amp;DocUniqueIdentifier=CO1.PCCNTR.7288102&amp;prevCtxUrl=https%3a%2f%2fwww.secop.gov.co%3a443%2fCO1ContractsManagement%2fTendering%2fProcurementContractManagement%2fIndex&amp;prevCtxLbl=Contratos+</t>
  </si>
  <si>
    <t>20250115
(16/01/2025)</t>
  </si>
  <si>
    <t>EPC-CD-073-2025</t>
  </si>
  <si>
    <t>INGENIERO AMBIENTAL Y SANITARIO</t>
  </si>
  <si>
    <t>PRESTACIÓN DE SERVICIOS PROFESIONALES EN PRESUPUESTOS PARA LA DIRECCIÓN DE ESTRUCTURACIÓN DE PROYECTOS DE EMPRESAS PÚBLICAS DE CUNDINAMARCA SAESP</t>
  </si>
  <si>
    <t>20250038
(08/01/2025)</t>
  </si>
  <si>
    <t>Víctor Garzón</t>
  </si>
  <si>
    <t>https://www.secop.gov.co/CO1ContractsManagement/Tendering/ProcurementContractEdit/Update?ProfileName=CCE-11-Procedimiento_Publicidad&amp;PPI=CO1.PPI.36815594&amp;DocUniqueName=ContratoDeCompra&amp;DocTypeName=NextWay.Entities.Marketplace.Tendering.ProcurementContract&amp;ProfileVersion=12&amp;DocUniqueIdentifier=CO1.PCCNTR.7294913&amp;prevCtxUrl=https%3a%2f%2fwww.secop.gov.co%3a443%2fCO1ContractsManagement%2fTendering%2fProcurementContractManagement%2fIndex&amp;prevCtxLbl=Contratos+</t>
  </si>
  <si>
    <t>JIMY CAMILO GUAVITA HERNANDEZ</t>
  </si>
  <si>
    <t>EPC-PS-CD-074-2025</t>
  </si>
  <si>
    <t>PRESTACION DE SERVICIOS COMO APOYO A LA DIRECCION DE ASUNTOS AMBIENTALES EN LOS PROCESOS ADMINISTRATIVOS QUE SE REQUIERAN EN EL CUMPLIMIENTO DE LA MISIONALIDAD Y POLÍTICAS DE EMPRESAS PUBLICAS DE CUNDINAMARCA S.A. ESP.</t>
  </si>
  <si>
    <t>20250116
del 17/01/2025</t>
  </si>
  <si>
    <t>https://www.secop.gov.co/CO1ContractsManagement/Tendering/ProcurementContractEdit/View?docUniqueIdentifier=CO1.PCCNTR.7295633&amp;prevCtxUrl=https%3a%2f%2fwww.secop.gov.co%3a443%2fCO1ContractsManagement%2fTendering%2fProcurementContractManagement%2fIndex&amp;prevCtxLbl=Contratos+</t>
  </si>
  <si>
    <t>Luis Felipe Murillo Bernal</t>
  </si>
  <si>
    <t>EPC-PS-CD-075-2025</t>
  </si>
  <si>
    <t>PRESTACION DE SERVICIOS PROFESIONALES DE APOYO PARA LA GERENCIA DE PROYECTOS A CARGO DE LA DIRECCION DE ESTRUCTURACION DE PROYECTOS DESDE LA ETAPA DE FORMULACIÓN HASTA LA FASE DE VIABILIZACION</t>
  </si>
  <si>
    <t>20250011
(07/01/2025)</t>
  </si>
  <si>
    <t>https://www.secop.gov.co/CO1ContractsManagement/Tendering/ProcurementContractEdit/View?docUniqueIdentifier=CO1.PCCNTR.7296387&amp;prevCtxUrl=https%3a%2f%2fwww.secop.gov.co%3a443%2fCO1ContractsManagement%2fTendering%2fProcurementContractManagement%2fIndex&amp;prevCtxLbl=Contratos+</t>
  </si>
  <si>
    <t>ANDREA GINETH BEJARANO GARCIA</t>
  </si>
  <si>
    <t>EPC-CD-076-2025</t>
  </si>
  <si>
    <t>TECNICO LABORAL POR COMPETENCIAS</t>
  </si>
  <si>
    <t>PRESTACIÓN DE SERVICIOS DE APOYO A LA GESTIÓN PARA EL ACOMPAÑAMIENTO EN LOS PROCESOS ADMINISTRATIVOS DE LOS PROYECTOS QUE ADELANTA LA SUBGERENCIA DE OPERACIONES</t>
  </si>
  <si>
    <t>20250108
(16/01/2025)</t>
  </si>
  <si>
    <t>https://www.secop.gov.co/CO1ContractsManagement/Tendering/ProcurementContractEdit/View?docUniqueIdentifier=CO1.PCCNTR.7296832&amp;prevCtxUrl=https%3a%2f%2fwww.secop.gov.co%3a443%2fCO1ContractsManagement%2fTendering%2fProcurementContractManagement%2fIndex&amp;prevCtxLbl=Contratos+</t>
  </si>
  <si>
    <t>https://www.secop.gov.co/CO1ContractsManagement/Tendering/ProcurementContractEdit/View?docUniqueIdentifier=CO1.PCCNTR.7300212&amp;prevCtxUrl=https%3a%2f%2fwww.secop.gov.co%3a443%2fCO1ContractsManagement%2fTendering%2fProcurementContractManagement%2fIndex&amp;prevCtxLbl=Contratos+</t>
  </si>
  <si>
    <t>FIA</t>
  </si>
  <si>
    <t>20250096
(15/01/2025</t>
  </si>
  <si>
    <t>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 Y TODOS LOS PLANES Y PROGRAMAS QUE ADELANTE EMPRESAS PUBLICAS DE CUNDINAMARCA SA ESP, EN VIRTUD DEL CONVENIO 009 DE 2008 Y SUS MODIFICATORIOS, EN LA DIRECCIÓN OPERATIVA Y DE PROYECTOS ESPECIALES</t>
  </si>
  <si>
    <t>OLGA YICED MONTAÑEZ BLANCO</t>
  </si>
  <si>
    <t>PRESTACIÓN DE SERVICIOS DE APOYO A LA GESTIÓN PARA ADELANTAR ACTIVIDADES CONTABLES DE LA DIRECCIÓN DE CONTABILIDAD Y TESORERÍA DE EMPRESAS PÚBLICAS DE CUNDINAMARCA S.A.E.S.P</t>
  </si>
  <si>
    <t>20250106
(16/01/2025</t>
  </si>
  <si>
    <t>Francisco Javier Arias Alonso</t>
  </si>
  <si>
    <t>TESORERIA</t>
  </si>
  <si>
    <t>https://www.secop.gov.co/CO1ContractsManagement/Tendering/ProcurementContractEdit/Update?ProfileName=CCE-11-Procedimiento_Publicidad&amp;PPI=CO1.PPI.36829403&amp;DocUniqueName=ContratoDeCompra&amp;DocTypeName=NextWay.Entities.Marketplace.Tendering.ProcurementContract&amp;ProfileVersion=12&amp;DocUniqueIdentifier=CO1.PCCNTR.7300205&amp;prevCtxUrl=https%3a%2f%2fwww.secop.gov.co%3a443%2fCO1ContractsManagement%2fTendering%2fProcurementContractManagement%2fIndex&amp;prevCtxLbl=Contratos+</t>
  </si>
  <si>
    <t>https://www.secop.gov.co/CO1ContractsManagement/Tendering/ProcurementContractEdit/View?docUniqueIdentifier=CO1.PCCNTR.7300204&amp;prevCtxUrl=https%3a%2f%2fwww.secop.gov.co%3a443%2fCO1ContractsManagement%2fTendering%2fProcurementContractManagement%2fIndex&amp;prevCtxLbl=Contratos+</t>
  </si>
  <si>
    <t>20250114
(16/01/2025</t>
  </si>
  <si>
    <t>PRESTACIÓN DE SERVICIOS PROFESIONALES ESPECIALIZADOS PARA EL FORTALECIMIENTO COMERCIAL Y FINANCIERO DE LOS PRESTADORES DE SERVICIOS PÚBLICOS DOMICILIARIOS DEL DEPARTAMENTO DE CUNDINAMARCA</t>
  </si>
  <si>
    <t>ECONOMO</t>
  </si>
  <si>
    <t>HEIDY JULIETTE MARTA PASTRANA</t>
  </si>
  <si>
    <t>EPC-CD-080-2025</t>
  </si>
  <si>
    <t>PRESTACIÓN DE SERVICIOS PROFESIONALES DE ACOMPAÑAMIENTO EN LOS PROYECTOS, CONTRATOS Y CONVENIOS A LA SUBGERENCIA GENERAL Y LA DIRECCIÓN DE ASUNTOS AMBIENTALES DE EMPRESAS PÚBLICAS DE CUNDINAMARCA S.A E.S.P</t>
  </si>
  <si>
    <t>20250110
(16/01/2025</t>
  </si>
  <si>
    <t>https://www.secop.gov.co/CO1ContractsManagement/Tendering/ProcurementContractEdit/Update?ProfileName=CCE-11-Procedimiento_Publicidad&amp;PPI=CO1.PPI.36832626&amp;DocUniqueName=ContratoDeCompra&amp;DocTypeName=NextWay.Entities.Marketplace.Tendering.ProcurementContract&amp;ProfileVersion=12&amp;DocUniqueIdentifier=CO1.PCCNTR.7300210&amp;prevCtxUrl=https%3a%2f%2fwww.secop.gov.co%3a443%2fCO1ContractsManagement%2fTendering%2fProcurementContractManagement%2fIndex&amp;prevCtxLbl=Contratos+</t>
  </si>
  <si>
    <t>Julian David Herrera Granados</t>
  </si>
  <si>
    <t>EPC-CD-081-2025</t>
  </si>
  <si>
    <t>https://www.secop.gov.co/CO1ContractsManagement/Tendering/ProcurementContractEdit/Update?ProfileName=CCE-11-Procedimiento_Publicidad&amp;PPI=CO1.PPI.36844251&amp;DocUniqueName=ContratoDeCompra&amp;DocTypeName=NextWay.Entities.Marketplace.Tendering.ProcurementContract&amp;ProfileVersion=12&amp;DocUniqueIdentifier=CO1.PCCNTR.7306483&amp;prevCtxUrl=https%3a%2f%2fwww.secop.gov.co%3a443%2fCO1ContractsManagement%2fTendering%2fProcurementContractManagement%2fIndex&amp;prevCtxLbl=Contratos+</t>
  </si>
  <si>
    <t>PRESTACIÓN DE SERVICIOS PROFESIONALES ESPECIALIZADOS A LA DIRECCIÓN DE ASUNTOS AMBIENTALES DE LA SUBGERENCIA TECNICA DE EMPRESAS PUBLICAS DE CUNDINAMARCA SAESP, PARA LA FORMULACIÓN, ESTRUCTURACIÓN Y EJECUCIÓN DEL PROYECTO DEL PLAN DE ABASTECIMIENTO PARA EL DEPARTAMENTO Y EL ACOMPAÑAMIENTO A LOS PROYECTOS, CONTRATOS Y CONVENIOS DE LA DIRECCIÓN DE ASUNTOS AMBIENTALES DE LA SUBGERENCIA TECNICA DE EMPRESAS PUBLICAS DE CUNDINAMARCA SAESP</t>
  </si>
  <si>
    <t>INGENIERO AMBIENTAL</t>
  </si>
  <si>
    <t>20250104
(16/01/2025)</t>
  </si>
  <si>
    <t>PABLO ALEJANDRO FORERO BELLO</t>
  </si>
  <si>
    <t>EPC-CD-082-2025</t>
  </si>
  <si>
    <t>20250126
(20/01/2025)</t>
  </si>
  <si>
    <t>https://www.secop.gov.co/CO1ContractsManagement/Tendering/ProcurementContractEdit/Update?ProfileName=CCE-11-Procedimiento_Publicidad&amp;PPI=CO1.PPI.36845029&amp;DocUniqueName=ContratoDeCompra&amp;DocTypeName=NextWay.Entities.Marketplace.Tendering.ProcurementContract&amp;ProfileVersion=12&amp;DocUniqueIdentifier=CO1.PCCNTR.7307656&amp;prevCtxUrl=https%3a%2f%2fwww.secop.gov.co%3a443%2fCO1ContractsManagement%2fTendering%2fProcurementContractManagement%2fIndex&amp;prevCtxLbl=Contratos+</t>
  </si>
  <si>
    <t>Alvaro Andrés Moya Agudelo</t>
  </si>
  <si>
    <t>EPC-CD-083-2025</t>
  </si>
  <si>
    <t>20250121
(20/01/2025)</t>
  </si>
  <si>
    <t>https://www.secop.gov.co/CO1ContractsManagement/Tendering/ProcurementContractEdit/Update?ProfileName=CCE-11-Procedimiento_Publicidad&amp;PPI=CO1.PPI.36845051&amp;DocUniqueName=ContratoDeCompra&amp;DocTypeName=NextWay.Entities.Marketplace.Tendering.ProcurementContract&amp;ProfileVersion=12&amp;DocUniqueIdentifier=CO1.PCCNTR.7307667&amp;prevCtxUrl=https%3a%2f%2fwww.secop.gov.co%3a443%2fCO1ContractsManagement%2fTendering%2fProcurementContractManagement%2fIndex&amp;prevCtxLbl=Contratos+</t>
  </si>
  <si>
    <t>JHON ANDERSON CERQUERA SANCHEZ</t>
  </si>
  <si>
    <t>EPC-CD-084-2025</t>
  </si>
  <si>
    <t>https://www.secop.gov.co/CO1ContractsManagement/Tendering/ProcurementContractEdit/View?docUniqueIdentifier=CO1.PCCNTR.7300206&amp;prevCtxUrl=https%3a%2f%2fwww.secop.gov.co%3a443%2fCO1ContractsManagement%2fTendering%2fProcurementContractManagement%2fIndex&amp;prevCtxLbl=Contratos+</t>
  </si>
  <si>
    <t>20250102
(16/01/2025</t>
  </si>
  <si>
    <t>SERVICIOS PROFESIONALES DE CONTADOR PÚBLICO PARA APOYO A LA GESTIÓN CONTABLE DE CIERRE Y PREPARACIÓN DE INFORMACIÓN FINANCIERA DE EMPRESAS PUBLICAS DE CUNDINAMARCA SA ESP Y ASESORIA TRIBUTARIA</t>
  </si>
  <si>
    <t>EPC-CD-PS-085-2025</t>
  </si>
  <si>
    <t>20250120
(20/01/2025)</t>
  </si>
  <si>
    <t>https://www.secop.gov.co/CO1ContractsManagement/Tendering/ProcurementContractEdit/View?docUniqueIdentifier=CO1.PCCNTR.7300293&amp;prevCtxUrl=https%3a%2f%2fwww.secop.gov.co%3a443%2fCO1ContractsManagement%2fTendering%2fProcurementContractManagement%2fIndex&amp;prevCtxLbl=Contratos+</t>
  </si>
  <si>
    <t>Olga Lucia Romero Medina</t>
  </si>
  <si>
    <t>EPC-CD-PS-086-2025</t>
  </si>
  <si>
    <t>PRESTACIÓN DE SERVICIOS DE APOYO A LA DIRECCION DE ESTRUCTURACIÓN DE LA SUBGERENCIA TECNICA DE EMPRESAS PUBLICAS DE CUNDINAMARCA</t>
  </si>
  <si>
    <t>20250122
(20/01/2025)</t>
  </si>
  <si>
    <t>https://www.secop.gov.co/CO1ContractsManagement/Tendering/ProcurementContractEdit/Update?ProfileName=CCE-11-Procedimiento_Publicidad&amp;PPI=CO1.PPI.36835957&amp;DocUniqueName=ContratoDeCompra&amp;DocTypeName=NextWay.Entities.Marketplace.Tendering.ProcurementContract&amp;ProfileVersion=12&amp;DocUniqueIdentifier=CO1.PCCNTR.7305573&amp;prevCtxUrl=https%3a%2f%2fwww.secop.gov.co%3a443%2fCO1ContractsManagement%2fTendering%2fProcurementContractManagement%2fIndex&amp;prevCtxLbl=Contratos+</t>
  </si>
  <si>
    <t>John Diego Beltrán Bermúdez</t>
  </si>
  <si>
    <t>EPC-CD-PS-087-2025</t>
  </si>
  <si>
    <t>https://www.secop.gov.co/CO1ContractsManagement/Tendering/ProcurementContractEdit/Update?ProfileName=CCE-11-Procedimiento_Publicidad&amp;PPI=CO1.PPI.36850863&amp;DocUniqueName=ContratoDeCompra&amp;DocTypeName=NextWay.Entities.Marketplace.Tendering.ProcurementContract&amp;ProfileVersion=12&amp;DocUniqueIdentifier=CO1.PCCNTR.7305585&amp;prevCtxUrl=https%3a%2f%2fwww.secop.gov.co%3a443%2fCO1ContractsManagement%2fTendering%2fProcurementContractManagement%2fIndex&amp;prevCtxLbl=Contratos+</t>
  </si>
  <si>
    <t>20250133
(21/01/2025)</t>
  </si>
  <si>
    <t>LUZ FABIOLA RUIZ URUETA</t>
  </si>
  <si>
    <t>EPC-CD-PS-088-2025</t>
  </si>
  <si>
    <t>PRESTACION DE SERVICIOS PROFESIONALES EN LA DIRECCIÓN DE CONTROL INTERNO EN EL DESARROLLO DE AUDITORIAS, SEGUIMIENTOS PLANES DE MEJORAMIENTO INTERNOS Y SUSCRITOS CON ENTES DE CONTROL, EVALUACIONES DE RIESGOS, PAAC Y TODO LO RELACIONADO CON LA PARTE ADMINISTRATIVA DE EMPRESAS PÚBLICAS DE CUNDINAMARCA SA ESP</t>
  </si>
  <si>
    <t>20250134
(21/01/2025)</t>
  </si>
  <si>
    <t>https://www.secop.gov.co/CO1ContractsManagement/Tendering/ProcurementContractEdit/Update?ProfileName=CCE-11-Procedimiento_Publicidad&amp;PPI=CO1.PPI.36851516&amp;DocUniqueName=ContratoDeCompra&amp;DocTypeName=NextWay.Entities.Marketplace.Tendering.ProcurementContract&amp;ProfileVersion=12&amp;DocUniqueIdentifier=CO1.PCCNTR.7305600&amp;prevCtxUrl=https%3a%2f%2fwww.secop.gov.co%3a443%2fCO1ContractsManagement%2fTendering%2fProcurementContractManagement%2fIndex&amp;prevCtxLbl=Contratos+</t>
  </si>
  <si>
    <t>leonardo salcedo mendez</t>
  </si>
  <si>
    <t>EPC-CD-089-2025</t>
  </si>
  <si>
    <t>20250097
(15/01/2025)</t>
  </si>
  <si>
    <t>https://www.secop.gov.co/CO1ContractsManagement/Tendering/ProcurementContractEdit/View?docUniqueIdentifier=CO1.PCCNTR.7310043&amp;prevCtxUrl=https%3a%2f%2fwww.secop.gov.co%3a443%2fCO1ContractsManagement%2fTendering%2fProcurementContractManagement%2fIndex&amp;prevCtxLbl=Contratos+</t>
  </si>
  <si>
    <t>NATALIA LUCIA ROJAS RIVERA</t>
  </si>
  <si>
    <t>EPC-CD-PS-090-2025</t>
  </si>
  <si>
    <t>PRESTACIÓN DE SERVICIOS PROFESIONALES EN GESTIÓN DE PROYECTOS, SEGUIMIENTO A LAS METAS DE PLAN DE DESARROLLO DEPARTAMENTAL Y PLAN ESTRATÉGICO DE LA SUBGERENCIA DE OPERACIONES DE EMPRESAS PUBLICAS DE CUNDINAMARCA SAESP, ESTRUCTURAR Y APOYAR TÉCNICAMENTE LA IMPLEMENTACIÓN DE NUEVAS LINEAS DE NEGOCIO, ACOMPAÑAMIENTO TÉCNICO A LAS EMPRESAS SOCIAS EN LA PRESTACIÓN DE SERVICIOS PÚBLICOS DOMICILIARIOS Y EL SEGUIMIENTO A LA GESTIÓN DE LOS SOCIOS OPERADORES DEL DEPARTAMENTO, CONFORME A LA NORMATIVA</t>
  </si>
  <si>
    <t>20250109
16/01/2025</t>
  </si>
  <si>
    <t>https://www.secop.gov.co/CO1ContractsManagement/Tendering/ProcurementContractEdit/Update?ProfileName=CCE-11-Procedimiento_Publicidad&amp;PPI=CO1.PPI.36862677&amp;DocUniqueName=ContratoDeCompra&amp;DocTypeName=NextWay.Entities.Marketplace.Tendering.ProcurementContract&amp;ProfileVersion=12&amp;DocUniqueIdentifier=CO1.PCCNTR.7307332&amp;prevCtxUrl=https%3a%2f%2fwww.secop.gov.co%3a443%2fCO1ContractsManagement%2fTendering%2fProcurementContractManagement%2fIndex&amp;prevCtxLbl=Contratos+</t>
  </si>
  <si>
    <t>Javier Steven Melo Ramirez</t>
  </si>
  <si>
    <t>EPC-CD-PS-091-2025</t>
  </si>
  <si>
    <t>https://www.secop.gov.co/CO1ContractsManagement/Tendering/ProcurementContractEdit/View?docUniqueIdentifier=CO1.PCCNTR.7307357&amp;prevCtxUrl=https%3a%2f%2fwww.secop.gov.co%3a443%2fCO1ContractsManagement%2fTendering%2fProcurementContractManagement%2fIndex&amp;prevCtxLbl=Contratos+</t>
  </si>
  <si>
    <t>PRESTACIÓN DE SERVICIOS PROFESIONALES DE APOYO EN LA SUPERVISIÓN DE CONVENIOS Y/O CONTRATOS A CARGO DE LA DIRECCIÓN DE ESTRUCTURACIÓN DE PROYECTOS DE EMPRESAS PÚBLICAS DE CUNDINAMARCA SAESP</t>
  </si>
  <si>
    <t>20250130
21/01/2025</t>
  </si>
  <si>
    <t>camilo jose garzon alvarez</t>
  </si>
  <si>
    <t>EPC-CD-PS-092-2025</t>
  </si>
  <si>
    <t>https://www.secop.gov.co/CO1ContractsManagement/Tendering/ProcurementContractEdit/Update?ProfileName=CCE-11-Procedimiento_Publicidad&amp;PPI=CO1.PPI.36863548&amp;DocUniqueName=ContratoDeCompra&amp;DocTypeName=NextWay.Entities.Marketplace.Tendering.ProcurementContract&amp;ProfileVersion=12&amp;DocUniqueIdentifier=CO1.PCCNTR.7307382&amp;prevCtxUrl=https%3a%2f%2fwww.secop.gov.co%3a443%2fCO1ContractsManagement%2fTendering%2fProcurementContractManagement%2fIndex&amp;prevCtxLbl=Contratos+</t>
  </si>
  <si>
    <t>PRESTACIÓN DE SERVICIOS PROFESIONALES PARA LA DIRECCIÓN DE FINANZAS Y PRESUPUESTO PARA GESTIONAR, APOYAR Y ATENDER LAS ACTIVIDADES PROPIAS DEL AREA Y PAGOS PDA</t>
  </si>
  <si>
    <t>20250129
21/01/2025</t>
  </si>
  <si>
    <t>EPC-PS-93-2025</t>
  </si>
  <si>
    <t>EPC-CD-093-2025</t>
  </si>
  <si>
    <t>PRESTACION DE SERVICIOS PROFESIONALES EN EL FORTALECIMIENTO ADMINISTRATIVO Y LEGAL DE LOS PRESTADORES DE SERVICIOS PUBLICOS DOMICILIARIOS DEL DEPARTAMENTO DE CUNDINAMARCA, ASÍ COMO LA GESTIÓN EN TEMAS DEL SISTEMA INTEGRADO DE GESTION</t>
  </si>
  <si>
    <t>20250101
(15/01/2025</t>
  </si>
  <si>
    <t>https://www.secop.gov.co/CO1ContractsManagement/Tendering/ProcurementContractEdit/Update?ProfileName=CCE-11-Procedimiento_Publicidad&amp;PPI=CO1.PPI.36877633&amp;DocUniqueName=ContratoDeCompra&amp;DocTypeName=NextWay.Entities.Marketplace.Tendering.ProcurementContract&amp;ProfileVersion=12&amp;DocUniqueIdentifier=CO1.PCCNTR.7312352&amp;prevCtxUrl=https%3a%2f%2fwww.secop.gov.co%3a443%2fCO1ContractsManagement%2fTendering%2fProcurementContractManagement%2fIndex&amp;prevCtxLbl=Contratos+</t>
  </si>
  <si>
    <t>HENRY SHARIF NOVOA ORTIZ</t>
  </si>
  <si>
    <t>EPC-CD-094-2025</t>
  </si>
  <si>
    <t>PRESTACIÓN DE SERVICIOS PROFESIONALES PARA EL APOYO TÉCNICO Y OPERATIVO A LOS PRESTADORES DE SERVICIOS PÚBLICOS DOMICILIARIOS RURALES DEL DEPARTAMENTO DE CUNDINAMARCA EN EL MARCO DE LA IMPLEMENTACIÓN DEL PROGRAMA AGUA A LA VEREDA.</t>
  </si>
  <si>
    <t>2664-25
(16/01/2025)</t>
  </si>
  <si>
    <t>https://www.secop.gov.co/CO1ContractsManagement/Tendering/ProcurementContractEdit/Update?ProfileName=CCE-16-Servicios_profesionales_gestion&amp;PPI=CO1.PPI.36907986&amp;DocUniqueName=ContratoDeCompra&amp;DocTypeName=NextWay.Entities.Marketplace.Tendering.ProcurementContract&amp;ProfileVersion=8&amp;DocUniqueIdentifier=CO1.PCCNTR.7323201&amp;prevCtxUrl=https%3a%2f%2fwww.secop.gov.co%3a443%2fCO1ContractsManagement%2fTendering%2fProcurementContractManagement%2fIndex&amp;prevCtxLbl=Contratos+</t>
  </si>
  <si>
    <t>Maria fernanda gutierrez casas</t>
  </si>
  <si>
    <t>EPC-CD-095-2025</t>
  </si>
  <si>
    <t>20250119
(17/01/2025)</t>
  </si>
  <si>
    <t>https://www.secop.gov.co/CO1ContractsManagement/Tendering/ProcurementContractEdit/Update?ProfileName=CCE-11-Procedimiento_Publicidad&amp;PPI=CO1.PPI.36886904&amp;DocUniqueName=ContratoDeCompra&amp;DocTypeName=NextWay.Entities.Marketplace.Tendering.ProcurementContract&amp;ProfileVersion=12&amp;DocUniqueIdentifier=CO1.PCCNTR.7312898&amp;prevCtxUrl=https%3a%2f%2fwww.secop.gov.co%3a443%2fCO1ContractsManagement%2fTendering%2fProcurementContractManagement%2fIndex&amp;prevCtxLbl=Contratos+</t>
  </si>
  <si>
    <t>Eduardo Enrique Cañas Ramos</t>
  </si>
  <si>
    <t>EPC-CD-PS-096-2025</t>
  </si>
  <si>
    <t>https://www.secop.gov.co/CO1ContractsManagement/Tendering/ProcurementContractEdit/Update?ProfileName=CCE-11-Procedimiento_Publicidad&amp;PPI=CO1.PPI.36891705&amp;DocUniqueName=ContratoDeCompra&amp;DocTypeName=NextWay.Entities.Marketplace.Tendering.ProcurementContract&amp;ProfileVersion=12&amp;DocUniqueIdentifier=CO1.PCCNTR.7317259&amp;prevCtxUrl=https%3a%2f%2fwww.secop.gov.co%3a443%2fCO1ContractsManagement%2fTendering%2fProcurementContractManagement%2fIndex&amp;prevCtxLbl=Contratos+</t>
  </si>
  <si>
    <t>20250107
16/01/2025</t>
  </si>
  <si>
    <t>PRESTACIÓN DE SERVICIOS PROFESIONALES COMO ESPECIALISTA EN RECURSOS HÍDRICOS Y SANEAMIENTO BÁSICO PARA LA DIRECCIÓN DE ESTRUCTURACIÓN DE PROYECTOS DE EMPRESAS PÚBLICAS DE CUNDINAMARCA S.A. E.S.P.</t>
  </si>
  <si>
    <t>Luis Felipe Giraldo Villar</t>
  </si>
  <si>
    <t>EPC-CD-PS-097-2025</t>
  </si>
  <si>
    <t>INGENIERIA GEOGRAFICA Y AMBENTAL</t>
  </si>
  <si>
    <t>PRESTACIÓN DE SERVICIOS PROFESIONALES EN SISTEMAS DE INFORMACIÓN GEOGRÁFICA - SIG PARA LA DIRECCIÓN DE ESTRUCTURACIÓN DE PROYECTOS DE EMPRESAS PÚBLICAS DE CUNDINAMARCA S.A. E.S.P</t>
  </si>
  <si>
    <t>20250132
21/01/2025</t>
  </si>
  <si>
    <t>https://www.secop.gov.co/CO1ContractsManagement/Tendering/ProcurementContractEdit/Update?ProfileName=CCE-11-Procedimiento_Publicidad&amp;PPI=CO1.PPI.36891795&amp;DocUniqueName=ContratoDeCompra&amp;DocTypeName=NextWay.Entities.Marketplace.Tendering.ProcurementContract&amp;ProfileVersion=12&amp;DocUniqueIdentifier=CO1.PCCNTR.7317280&amp;prevCtxUrl=https%3a%2f%2fwww.secop.gov.co%3a443%2fCO1ContractsManagement%2fTendering%2fProcurementContractManagement%2fIndex&amp;prevCtxLbl=Contratos+</t>
  </si>
  <si>
    <t>RICHARD STEPHEEN HERNANDEZ VANEGAS</t>
  </si>
  <si>
    <t>EPC-CD-098-2025</t>
  </si>
  <si>
    <t>PRESTACIÓN DE SERVICIOS PROFESIONALES PARA LAS ACTIVIDADES DE CONCILIACIÓN, PLANEACIÓN, SEGUIMIENTO Y CRUCES DE INFORMACIÓN</t>
  </si>
  <si>
    <t>https://www.secop.gov.co/CO1ContractsManagement/Tendering/ProcurementContractEdit/View?docUniqueIdentifier=CO1.PCCNTR.7326982&amp;prevCtxUrl=https%3a%2f%2fwww.secop.gov.co%3a443%2fCO1ContractsManagement%2fTendering%2fProcurementContractManagement%2fIndex&amp;prevCtxLbl=Contratos+</t>
  </si>
  <si>
    <t>Paula Nathalia Angulo Aguilera</t>
  </si>
  <si>
    <t>EPC-CD-099-2025</t>
  </si>
  <si>
    <t>NEGOCIOS INTERNACIONALES</t>
  </si>
  <si>
    <t>PRESTACION DE SERVICIOS DE APOYO ADMINISTRATIVO A LA DIRECCIÓN DE ESTRUCTURACIÓN DE PROYECTOS DE EMPRESAS PÚBLICAS DE CUNDINAMARCA". CLAUSULA SEGUNDA: PLAZO DE EJECUCIÓN</t>
  </si>
  <si>
    <t>20250123
(20/01/2025</t>
  </si>
  <si>
    <t>https://www.secop.gov.co/CO1ContractsManagement/Tendering/ProcurementContractEdit/Update?ProfileName=CCE-11-Procedimiento_Publicidad&amp;PPI=CO1.PPI.36887268&amp;DocUniqueName=ContratoDeCompra&amp;DocTypeName=NextWay.Entities.Marketplace.Tendering.ProcurementContract&amp;ProfileVersion=12&amp;DocUniqueIdentifier=CO1.PCCNTR.7314774&amp;prevCtxUrl=https%3a%2f%2fwww.secop.gov.co%3a443%2fCO1ContractsManagement%2fTendering%2fProcurementContractManagement%2fIndex&amp;prevCtxLbl=Contratos+</t>
  </si>
  <si>
    <t>Lady Carolina Ruiz Alfonso</t>
  </si>
  <si>
    <t>EPC-CD-100-2025</t>
  </si>
  <si>
    <t>https://www.secop.gov.co/CO1ContractsManagement/Tendering/ProcurementContractEdit/Update?ProfileName=CCE-11-Procedimiento_Publicidad&amp;PPI=CO1.PPI.36890656&amp;DocUniqueName=ContratoDeCompra&amp;DocTypeName=NextWay.Entities.Marketplace.Tendering.ProcurementContract&amp;ProfileVersion=12&amp;DocUniqueIdentifier=CO1.PCCNTR.7314800&amp;prevCtxUrl=https%3a%2f%2fwww.secop.gov.co%3a443%2fCO1ContractsManagement%2fTendering%2fProcurementContractManagement%2fIndex&amp;prevCtxLbl=Contratos+</t>
  </si>
  <si>
    <t>20250142
(22/01/2025)</t>
  </si>
  <si>
    <t>PRESTACIÓN DE SERVICIOS PROFESIONALES PARA REALIZAR EL ACOMPAÑAMIENTO TÉCNICO Y APOYO A EMPRESAS PÚBLICAS DE CUNDINAMARCA SAESP EN ESPECIAL A LA SUBGERENCIA DE OPERACIONES, DIRECCIÓN OPERATIVA Y DE PROYECTOS ESPECIALES Y AL CÓMITE TÉCNICO EN LAS ACTIVIDADES RELACIONADAS CON LOS CONCEPTOS EN MATERIA DE PRESUPUESTOS REQUERIDOS POR LA EMPRESA PARA EL DESARROLLO DE SUS PROYECTOS.</t>
  </si>
  <si>
    <t>Cristhian Ricardo Castillo Lugo</t>
  </si>
  <si>
    <t>EPC-PS-CD-101-2025</t>
  </si>
  <si>
    <t>PRESTACION DE SERVICIOS PROFESIONALES DE APOYO PARA LA GERENCIA DE PROYECTOS A CARGO DE LA DIRECCION DE ESTRUCTURACION DE PROYECTOS DESDE LA ETAPA DE FORMULACION HASTA LA FASE DE VIABILIZACION</t>
  </si>
  <si>
    <t>https://www.secop.gov.co/CO1ContractsManagement/Tendering/ProcurementContractEdit/Update?docUniqueIdentifier=CO1.PCCNTR.7325834&amp;prevCtxUrl=https%3a%2f%2fwww.secop.gov.co%3a443%2fCO1ContractsManagement%2fTendering%2fProcurementContractManagement%2fIndex&amp;prevCtxLbl=Contratos+</t>
  </si>
  <si>
    <t>OSCAR ANDRES CASTAÑO TRUJILLO</t>
  </si>
  <si>
    <t>EPC-CD-102-2025</t>
  </si>
  <si>
    <t>https://www.secop.gov.co/CO1ContractsManagement/Tendering/ProcurementContractEdit/Update?ProfileName=CCE-11-Procedimiento_Publicidad&amp;PPI=CO1.PPI.36917440&amp;DocUniqueName=ContratoDeCompra&amp;DocTypeName=NextWay.Entities.Marketplace.Tendering.ProcurementContract&amp;ProfileVersion=12&amp;DocUniqueIdentifier=CO1.PCCNTR.7322648&amp;prevCtxUrl=https%3a%2f%2fwww.secop.gov.co%3a443%2fCO1ContractsManagement%2fTendering%2fProcurementContractManagement%2fIndex&amp;prevCtxLbl=Contratos+</t>
  </si>
  <si>
    <t>20250143
(22/01/2025</t>
  </si>
  <si>
    <t>PRESTACIÓN DE SERVICIOS PROFESIONALES DE APOYO EN LA COORDINACIÓN DE LA PLANEACIÓN DE PROYECTOS A CARGO DE LA DIRECCIÓN DE ESTRUCTURACIÓN DE PROYECTOS DE EMPRESAS PÚBLICAS DE CUNDINAMARCA S.A. E.S.P</t>
  </si>
  <si>
    <t>JUAN PABLO GARZON DUEÑAS</t>
  </si>
  <si>
    <t>EPC-CD-103-2025</t>
  </si>
  <si>
    <t>INGENIERO SISTEMAS</t>
  </si>
  <si>
    <t>PRESTACIÓN DE SERVICIOS PROFESIONALES PARA APOYAR A LA DIRECCION DE PLANEACION EN ACTIVIDADES DE GESTION, MANTENIMIENTO Y SEGUIMIENTO DEL PROCESO DE TECNOLOGIAS DE LA INFORMACIO</t>
  </si>
  <si>
    <t>20250077
(14/01/2025</t>
  </si>
  <si>
    <t>https://www.secop.gov.co/CO1ContractsManagement/Tendering/ProcurementContractEdit/Update?ProfileName=CCE-11-Procedimiento_Publicidad&amp;PPI=CO1.PPI.36915217&amp;DocUniqueName=ContratoDeCompra&amp;DocTypeName=NextWay.Entities.Marketplace.Tendering.ProcurementContract&amp;ProfileVersion=12&amp;DocUniqueIdentifier=CO1.PCCNTR.7321672&amp;prevCtxUrl=https%3a%2f%2fwww.secop.gov.co%3a443%2fCO1ContractsManagement%2fTendering%2fProcurementContractManagement%2fIndex&amp;prevCtxLbl=Contratos+</t>
  </si>
  <si>
    <t>WILSON DAVID ESCOBAR CASTILLO</t>
  </si>
  <si>
    <t>EPC-CD-104-2025</t>
  </si>
  <si>
    <t>https://www.secop.gov.co/CO1ContractsManagement/Tendering/ProcurementContractEdit/Update?ProfileName=CCE-11-Procedimiento_Publicidad&amp;PPI=CO1.PPI.36918321&amp;DocUniqueName=ContratoDeCompra&amp;DocTypeName=NextWay.Entities.Marketplace.Tendering.ProcurementContract&amp;ProfileVersion=12&amp;DocUniqueIdentifier=CO1.PCCNTR.7323218&amp;prevCtxUrl=https%3a%2f%2fwww.secop.gov.co%3a443%2fCO1ContractsManagement%2fTendering%2fProcurementContractManagement%2fIndex&amp;prevCtxLbl=Contratos+</t>
  </si>
  <si>
    <t>PRESTACION DE SERVICIOS PARA APOYAR LA DIRECCION DE GESTION HUMANA Y ADMINISTRATIVA DE EMPRESAS PUBLICAS DE CUNDINAMARCA S.A. E.S.P, EN MANEJO DE LOS BIENES FISICOS, INVENTARIOS, CONSUMIBLES Y ASUNTOS ADMINISTRATIVOS A CARGO DE LA MISMA</t>
  </si>
  <si>
    <t>20250140
(21/01/2025</t>
  </si>
  <si>
    <t>José Alejandro Sabogal Reina</t>
  </si>
  <si>
    <t>EPC-CD-105-2025</t>
  </si>
  <si>
    <t>PRESTACIÓN DE SERVICIOS PROFESIONALES A LA DIRECCIÓN DE ASUNTOS AMBIENTALES DE LA SUBGERENCIA TECNICA DE EMPRESAS PUBLICAS DE CUNDINAMARCA S.A. E.S.P, PARA LA FORMULACIÓN, ESTRUCTURACIÓN Y PUESTA EN MARCHA DE LOS PROYECTOS DE RESIDUOS SÓLIDOS PARA EL DEPARTAMENTO DE CUNDINAMARCA</t>
  </si>
  <si>
    <t>https://www.secop.gov.co/CO1ContractsManagement/Tendering/ProcurementContractEdit/View?docUniqueIdentifier=CO1.PCCNTR.7326986&amp;prevCtxUrl=https%3a%2f%2fwww.secop.gov.co%3a443%2fCO1ContractsManagement%2fTendering%2fProcurementContractManagement%2fIndex&amp;prevCtxLbl=Contratos+</t>
  </si>
  <si>
    <t>GERARDO FLORIDO GONZALEZ</t>
  </si>
  <si>
    <t>EPC-CD-106-2025</t>
  </si>
  <si>
    <t>PRESTACIÓN DE SERVICIOS PROFESIONALES PARA REALIZAR EL FORTALECIMIENTO TECNICO Y OPERATIVO DE LOS PRESTADORES DE SERVICIOS PUBLICOS DOMICILIARIOS DEL DEPARTAMENTO DE CUNDINAMARCA</t>
  </si>
  <si>
    <t>https://www.secop.gov.co/CO1ContractsManagement/Tendering/ProcurementContractEdit/View?docUniqueIdentifier=CO1.PCCNTR.7326975&amp;prevCtxUrl=https%3a%2f%2fwww.secop.gov.co%3a443%2fCO1ContractsManagement%2fTendering%2fProcurementContractManagement%2fIndex&amp;prevCtxLbl=Contratos+</t>
  </si>
  <si>
    <t>LINA MARIA MOLANO GARAY</t>
  </si>
  <si>
    <t>EPC-CD-107-2025</t>
  </si>
  <si>
    <t>https://www.secop.gov.co/CO1ContractsManagement/Tendering/ProcurementContractEdit/View?docUniqueIdentifier=CO1.PCCNTR.7327319&amp;prevCtxUrl=https%3a%2f%2fwww.secop.gov.co%3a443%2fCO1ContractsManagement%2fTendering%2fProcurementContractManagement%2fIndex&amp;prevCtxLbl=Contratos+</t>
  </si>
  <si>
    <t>20250007 DE 13-01-2025</t>
  </si>
  <si>
    <t>20250005 DE 13-01-2025</t>
  </si>
  <si>
    <t>20250006 DE 13-01-2025</t>
  </si>
  <si>
    <t>20250008 DE 13-01-2025</t>
  </si>
  <si>
    <t>20250009 DE 13-01-2025</t>
  </si>
  <si>
    <t>20250019 de  14-01-2025</t>
  </si>
  <si>
    <t>20250018 de 14-01-2025</t>
  </si>
  <si>
    <t>20250090 de 22-01-2025</t>
  </si>
  <si>
    <t>20250103 de 22-01-2025</t>
  </si>
  <si>
    <t>20250104 de 22-01-2025</t>
  </si>
  <si>
    <t>20250098 de 22-01-2025</t>
  </si>
  <si>
    <t>20250099 de 22-01-2025</t>
  </si>
  <si>
    <t>20250095 de 22-01-205</t>
  </si>
  <si>
    <t>20250097 de 22-01-2024</t>
  </si>
  <si>
    <t>20250100 de 22-01-2025</t>
  </si>
  <si>
    <t>EPC-CD-PS-053-2025</t>
  </si>
  <si>
    <t>PRESTACION DE SERVICIOS PROFESIONALES ESPECIALIZADA PARA APOYAR A LA DIRECCIÓN JURÍDICA DE EMPRESAS PÚBLICAS DE CUNDINAMARCA S.A. E.S.P., EN LO RELACIONADO CON LA ASESORIA LEGAL Y LA ATENCIÓN DE PROCESOS JUDICIALES Y EXTRAJUDICIALES EXISTENTES Y EN LOS QUE SE LLEGARAN A PRESENTAR, EN DONDE LA ENTIDAD SEA CONVOCADA, ACCIONANTE O VINCULADA, EN LOS DIFERENTES DESPACHOS JUDICIALES Y/O ENTIDADES, INCLUIDA LA REPRESENTACIÓN JUDICIAL</t>
  </si>
  <si>
    <t>20250064 DE 13-01-2025</t>
  </si>
  <si>
    <t>https://www.secop.gov.co/CO1ContractsManagement/Tendering/ProcurementContractEdit/Update?ProfileName=CCE-11-Procedimiento_Publicidad&amp;PPI=CO1.PPI.36748827&amp;DocUniqueName=ContratoDeCompra&amp;DocTypeName=NextWay.Entities.Marketplace.Tendering.ProcurementContract&amp;ProfileVersion=12&amp;DocUniqueIdentifier=CO1.PCCNTR.7283886&amp;prevCtxUrl=https%3a%2f%2fwww.secop.gov.co%3a443%2fCO1ContractsManagement%2fTendering%2fProcurementContractManagement%2fIndex&amp;prevCtxLbl=Contratos+</t>
  </si>
  <si>
    <t>PRESTAR LOS SERVICIOS PROFESIONALES COMO ABOGADO PARA APOYAR A LA DIRECCIÓN JURÍDICA DE EMPRESAS PÚBLICAS DE CUNDINAMARCA S.A. E.S.P., CON LOS ASUNTOS PROPIOS DE LA DIRECCION</t>
  </si>
  <si>
    <t>20250048 DE 09-01-2025</t>
  </si>
  <si>
    <t>20250101 DE 22-01-2025</t>
  </si>
  <si>
    <t>https://www.secop.gov.co/CO1ContractsManagement/Tendering/ProcurementContractEdit/Update?ProfileName=CCE-11-Procedimiento_Publicidad&amp;PPI=CO1.PPI.36748874&amp;DocUniqueName=ContratoDeCompra&amp;DocTypeName=NextWay.Entities.Marketplace.Tendering.ProcurementContract&amp;ProfileVersion=12&amp;DocUniqueIdentifier=CO1.PCCNTR.7272486&amp;prevCtxUrl=https%3a%2f%2fwww.secop.gov.co%3a443%2fCO1ContractsManagement%2fTendering%2fProcurementContractManagement%2fIndex&amp;prevCtxLbl=Contratos+</t>
  </si>
  <si>
    <t>2025107 DE 23-01-2025</t>
  </si>
  <si>
    <t>20250108 DE 23-01-2025</t>
  </si>
  <si>
    <t>2025109 DE 23-01-2025</t>
  </si>
  <si>
    <t>20250110 DE 23-01-2025</t>
  </si>
  <si>
    <t>20250111 DE 23-01-2025</t>
  </si>
  <si>
    <t>20250112 DE 23-01-2025</t>
  </si>
  <si>
    <t>20250113 DE 23-01-2025</t>
  </si>
  <si>
    <t>20250114 DE 23-01-2025</t>
  </si>
  <si>
    <t>20250115 DE V23-01-2025</t>
  </si>
  <si>
    <t>20250096 DE 22-01-2023</t>
  </si>
  <si>
    <t>202500102 DE 22-01-2025</t>
  </si>
  <si>
    <t>20250105 DE 22-01-2025</t>
  </si>
  <si>
    <t>20250106 DE 22-01-2025</t>
  </si>
  <si>
    <t>20250002 de 07-01-2025</t>
  </si>
  <si>
    <t>EPC-PS-108-2025</t>
  </si>
  <si>
    <t>JULIANA</t>
  </si>
  <si>
    <t>CONCURSO DE MERITOS</t>
  </si>
  <si>
    <t>ESTRUCTURACIÓN Y FORMULACIÓN PARA LA CONSTRUCCIÓN PRIMERA FASE DEL PLAN MAESTRO DE ALCANTARILLADO, INCLUYE EL SISTEMA DE TRATAMIENTO DE AGUAS RESIDUALES DEL CASCO URBANO DEL MUNICIPIO DE ÚTICA</t>
  </si>
  <si>
    <t>EPC-PDA-C-109-2025</t>
  </si>
  <si>
    <t>CONSULTORIA</t>
  </si>
  <si>
    <t>20250003 de 02-01-2025</t>
  </si>
  <si>
    <t>20250000 de 02-01-2025</t>
  </si>
  <si>
    <t>20250004 de 02-01-2025</t>
  </si>
  <si>
    <t>20250004 de 10-01-2025</t>
  </si>
  <si>
    <t>EPC-PS-110-2025</t>
  </si>
  <si>
    <t>EPC-PS-111-2025</t>
  </si>
  <si>
    <t>https://www.secop.gov.co/CO1BusinessLine/Tendering/BuyerWorkArea/Index?docUniqueIdentifier=CO1.BDOS.7374138&amp;prevCtxUrl=https%3a%2f%2fwww.secop.gov.co%2fCO1BusinessLine%2fTendering%2fBuyerDossierWorkspace%2fIndex%3fallWords2Search%3d001-2025%26createDateFrom%3d27%2f07%2f2024+21%3a56%3a00%26createDateTo%3d27%2f01%2f2025+21%3a56%3a00%26filteringState%3d0%26sortingState%3dLastModifiedDESC%26showAdvancedSearch%3dTrue%26showAdvancedSearchFields%3dFalse%26advSrchFolderCode%3dALL%26selectedDossier%3dCO1.BDOS.7374138%26selectedRequest%3dCO1.REQ.7510348%26&amp;prevCtxLbl=Procesos+de+la+Entidad+Estatal</t>
  </si>
  <si>
    <t>https://www.secop.gov.co/CO1BusinessLine/Tendering/ProcedureEdit/View?docUniqueIdentifier=CO1.REQ.7415156&amp;prevCtxUrl=https%3a%2f%2fwww.secop.gov.co%2fCO1BusinessLine%2fTendering%2fBuyerDossierWorkspace%2fIndex%3fallWords2Search%3d002-2025%26createDateFrom%3d27%2f07%2f2024+22%3a14%3a00%26createDateTo%3d27%2f01%2f2025+22%3a14%3a00%26filteringState%3d0%26sortingState%3dLastModifiedDESC%26showAdvancedSearch%3dTrue%26showAdvancedSearchFields%3dFalse%26advSrchFolderCode%3dALL%26selectedDossier%3dCO1.BDOS.7279058%26selectedRequest%3dCO1.REQ.7415156%26&amp;prevCtxLbl=Procesos+de+la+Entidad+Estatal</t>
  </si>
  <si>
    <t>EPC-PS-112-2025</t>
  </si>
  <si>
    <t>EPC-PS-113-2025</t>
  </si>
  <si>
    <t>20250127 DE 24-01-2025</t>
  </si>
  <si>
    <t>20250122 DE 24-01-2025</t>
  </si>
  <si>
    <t>20250123 DE 24-012025</t>
  </si>
  <si>
    <t>20250124 DE 24-01--2025</t>
  </si>
  <si>
    <t>20250130 DE 27-01-2025</t>
  </si>
  <si>
    <t>20250128 DE 21-01-2025</t>
  </si>
  <si>
    <t>20250125 DE 24-01-2025</t>
  </si>
  <si>
    <t>25050126 DE 24-01-2025</t>
  </si>
  <si>
    <t>20250010 DE 07-01-2025</t>
  </si>
  <si>
    <t>20250134 DE 27-01-2025</t>
  </si>
  <si>
    <t>20250128 DE 24-01-2025</t>
  </si>
  <si>
    <t>20250129 DE 24-01-2025</t>
  </si>
  <si>
    <t>20250118 DE 17-01-2025</t>
  </si>
  <si>
    <t>20250131 DE 27-012025</t>
  </si>
  <si>
    <t>20250135 de 21-01-20255</t>
  </si>
  <si>
    <t>20250132 de 27-01-2025</t>
  </si>
  <si>
    <t>20250131 DE 21-01-2025</t>
  </si>
  <si>
    <t>20250133 DE 27-01-2025</t>
  </si>
  <si>
    <t>EPC-PS-114-2025</t>
  </si>
  <si>
    <t>EPC-PS-115-2025</t>
  </si>
  <si>
    <t>EPC-PS-116-2025</t>
  </si>
  <si>
    <t>EPC-PS-117-2025</t>
  </si>
  <si>
    <t>EPC-PS-118-2025</t>
  </si>
  <si>
    <t>EPC-PS-119-2025</t>
  </si>
  <si>
    <t>EPC-PS-121-2025</t>
  </si>
  <si>
    <t>EPC-PS-122-2025</t>
  </si>
  <si>
    <t>EPC-PS-123-2025</t>
  </si>
  <si>
    <t>INSTITUTO DE HIGIENE AMBIENTAL SAS</t>
  </si>
  <si>
    <t>EPC-PS-124-2025</t>
  </si>
  <si>
    <t>JOHN JAIRO BRICEÑO VILLAN</t>
  </si>
  <si>
    <t>EPC-CD-PS-108-2025</t>
  </si>
  <si>
    <t>20250147 de 22-01-2025</t>
  </si>
  <si>
    <t>20250140 de 28-01-2025</t>
  </si>
  <si>
    <t>PRESTACION DE SERVICIOS PROFESIONALES ESPECIALIZADOS PARA REALIZAR EL FORTALECIMIENTO TECNICO Y OPERATIVO DE LOS PRESTADORES DE SERVICIOS PUBLICOS DOMICILIARIOS DEL DEPARTAMENTO DE CUNDINAMARCA</t>
  </si>
  <si>
    <t>20250113 DE 16-01-2025</t>
  </si>
  <si>
    <t>20250139 DE 28-01-2025</t>
  </si>
  <si>
    <t>https://www.secop.gov.co/CO1ContractsManagement/Tendering/ProcurementContractEdit/Update?ProfileName=CCE-11-Procedimiento_Publicidad&amp;PPI=CO1.PPI.36960957&amp;DocUniqueName=ContratoDeCompra&amp;DocTypeName=NextWay.Entities.Marketplace.Tendering.ProcurementContract&amp;ProfileVersion=12&amp;DocUniqueIdentifier=CO1.PCCNTR.7337780&amp;prevCtxUrl=https%3a%2f%2fwww.secop.gov.co%3a443%2fCO1ContractsManagement%2fTendering%2fProcurementContractManagement%2fIndex&amp;prevCtxLbl=Contratos+</t>
  </si>
  <si>
    <t>20250145 DE 22-01-2025</t>
  </si>
  <si>
    <t>20250138 DE 28-01-2025</t>
  </si>
  <si>
    <t>20250136 DE 21-01-2025</t>
  </si>
  <si>
    <t>202550137 DE 28-01-2025</t>
  </si>
  <si>
    <t>20250155 DE 24-01-2025</t>
  </si>
  <si>
    <t>20250135 DE 28-01-20258</t>
  </si>
  <si>
    <t>20250149 DE 22-01-2025</t>
  </si>
  <si>
    <t>20250141 DE 28-01-2025</t>
  </si>
  <si>
    <t>INGENIERIA Y DESARROLLO NACIONAL INALDEX SAS</t>
  </si>
  <si>
    <t>CM-PDA-005-2024</t>
  </si>
  <si>
    <t>JOSE CARLOS VERGARA MENDOZA</t>
  </si>
  <si>
    <t>Un primer pago correspondiente a la sumatoria de los valores contratados
de los siguientes ítems: a) producto No. 1 DIAGNÓSTICO Y ALTERNATIVAS; b) validación
del catastro de redes, y c) el 50% del valor contratado del vehículo ofertado en la propuesta
económica, incluido el IVA de estos tres componentes. Al valor de esta sumatoria, se le
descontará el 10% para su posterior pago en la liquidación. Lo anterior, previa presentación
del informe de diagnóstico, análisis y selección de alternativas, aprobado por la
INTERVENTORÍA contratada por Empresas Públicas de Cundinamarca S.A. E.S.P., de
acuerdo con el ANEXO TÉCNICO y/o la normatividad vigente y con la respectiva acta de
aprobación de Diagnóstico, según modelo de LA EMPRESA</t>
  </si>
  <si>
    <t>Un segundo pago
correspondiente a la sumatoria de los valores contratados para los siguientes ítems: a)
producto No. 2 DISEÑOS DE DETALLE; b) producto No. 3 INFORME RESUMEN Y
DOCUMENTOS REQUISITO PARA LA ENTIDAD VIABILIZADORA y c) el 50% del valor
contratado del vehículo ofertado en la propuesta económica, incluido el IVA de estos tres
componentes. Al valor de esta sumatoria, se le descontará el 10% para su posterior pago
en la liquidación. Lo anterior, previa presentación de los diseños de detalle, el informe
resumen y los documentos requisito para la entidad viabilizadora, aprobados por la
INTERVENTORÍA contratada por Empresas Públicas de Cundinamarca S.A. E.S.P., de
acuerdo con el ANEXO TÉCNICO y/o normatividad vigente y con las respectivas actas de
aprobación, según modelo de LA EMPRESA. Lo anterior, teniendo en cuenta que el proyecto
o los proyectos (fases) podrán ser presentados al Mecanismo Nacional o Departamental de
Viabilización de Proyectos y/o ante alguna entidad que viabilice proyectos y financie
inversiones en el sector de agua potable y saneamiento básico; lo cual, será definido por
LA EMPRESA.</t>
  </si>
  <si>
    <t>Un tercer pago correspondiente al valor contratado para el Producto No.4
(CONCEPTO TÉCNICO O VIABILIDAD), incluido el IVA. A este valor, se le descontará el
10% para su posterior pago en la liquidación. Lo anterior, previa obtención del Concepto que permanecen en relación con la calidad de los diseños entregados. Lo anterior, salvo
cuando se evidencie por parte de la supervisión de LA EMPRESA, que la no obtención de la
viabilización o del concepto condicional o técnicamente aceptable del proyecto, obedece a
circunstancias no imputables al CONSULTOR. En este caso, se pagará al CONSULTOR el
valor pactado. b. Un pago final correspondiente al 10% del valor del contrato, sin incluir
el valor de los gastos reembolsables, luego de la suscripción de las actas de liquidación del
contrato.
de proyecto viable, condicional o técnicamente aceptable otorgado por el Ministerio de
Vivienda, Ciudad y Territorio, el Mecanismo Departamental de Viabilización de Proyectos, u
otra entidad que financie inversiones en el sector de agua potable y saneamiento básico.
En caso de que no se logre la viabilización o la obtención del concepto condicional o
técnicamente aceptable dentro del plazo contractual, EL CONSULTOR no tendrá derecho a
la remuneración pactada en este literal, sin perjuicio de la exigibilidad de las obligaciones</t>
  </si>
  <si>
    <t>17037
26/08/202
4</t>
  </si>
  <si>
    <t>https://www.secop.gov.co/CO1ContractsManagement/Tendering/ProcurementContractEdit/Update?ProfileName=CCE-20-Concurso_Meritos_Sin_Lista_Corta_1Sobre&amp;PPI=CO1.PPI.35520623&amp;DocUniqueName=ContratoDeCompra&amp;DocTypeName=NextWay.Entities.Marketplace.Tendering.ProcurementContract&amp;ProfileVersion=4&amp;DocUniqueIdentifier=CO1.PCCNTR.7299491&amp;prevCtxUrl=https%3a%2f%2fwww.secop.gov.co%3a443%2fCO1ContractsManagement%2fTendering%2fProcurementContractManagement%2fIndex&amp;prevCtxLbl=Contratos+</t>
  </si>
  <si>
    <t>DANIEL FELIPE RODRIGUEZ FIGUEROA</t>
  </si>
  <si>
    <t>EPC-CD-PS-110-2025</t>
  </si>
  <si>
    <t>INGENIERO ELECTRICO</t>
  </si>
  <si>
    <t>https://www.secop.gov.co/CO1ContractsManagement/Tendering/ProcurementContractEdit/Update?ProfileName=CCE-11-Procedimiento_Publicidad&amp;PPI=CO1.PPI.36981719&amp;DocUniqueName=ContratoDeCompra&amp;DocTypeName=NextWay.Entities.Marketplace.Tendering.ProcurementContract&amp;ProfileVersion=12&amp;DocUniqueIdentifier=CO1.PCCNTR.7347431&amp;prevCtxUrl=https%3a%2f%2fwww.secop.gov.co%3a443%2fCO1ContractsManagement%2fTendering%2fProcurementContractManagement%2fIndex&amp;prevCtxLbl=Contratos+</t>
  </si>
  <si>
    <t>nelson leonardo santiago urrego</t>
  </si>
  <si>
    <t>EPC-CD-PS-111-2025</t>
  </si>
  <si>
    <t>PRESTACIÓN DE SERVICIOS PROFESIONALES PARA APOYAR LA SUPERVISIÓN Y SEGUIMEINTO DE CONTRATOS PARA LA EJECUCIÓN DEL PLAN DE GESTIÓN DEL RIESGO DEL SECTOR DE AGUA POTABLE Y SANEAMIENTO EN EL DEPARTAMENTO, Y TODOS LOS PLANES Y PROGRAMAS QUE ADELANTE EMPRESAS PUBLICAS DE CUNDINAMARCA S-A E.S.P, EN VIRTUD DEL CONVENIO 009 DE 2008 Y SUS MODIFICATORIOS, EN LA DIRECCIÓN OPERATIVA Y DE PROYECTOS ESPECIALES.</t>
  </si>
  <si>
    <t>20250117
17/01/2025</t>
  </si>
  <si>
    <t>https://www.secop.gov.co/CO1ContractsManagement/Tendering/ProcurementContractEdit/Update?ProfileName=CCE-11-Procedimiento_Publicidad&amp;PPI=CO1.PPI.36982304&amp;DocUniqueName=ContratoDeCompra&amp;DocTypeName=NextWay.Entities.Marketplace.Tendering.ProcurementContract&amp;ProfileVersion=12&amp;DocUniqueIdentifier=CO1.PCCNTR.7347471&amp;prevCtxUrl=https%3a%2f%2fwww.secop.gov.co%3a443%2fCO1ContractsManagement%2fTendering%2fProcurementContractManagement%2fIndex&amp;prevCtxLbl=Contratos+</t>
  </si>
  <si>
    <t>MYRIAM LOPEZ MORALES</t>
  </si>
  <si>
    <t>EPC-CD-112-2025</t>
  </si>
  <si>
    <t>https://www.secop.gov.co/CO1ContractsManagement/Tendering/ProcurementContractEdit/Update?ProfileName=CCE-11-Procedimiento_Publicidad&amp;PPI=CO1.PPI.36978019&amp;DocUniqueName=ContratoDeCompra&amp;DocTypeName=NextWay.Entities.Marketplace.Tendering.ProcurementContract&amp;ProfileVersion=12&amp;DocUniqueIdentifier=CO1.PCCNTR.7344403&amp;prevCtxUrl=https%3a%2f%2fwww.secop.gov.co%3a443%2fCO1ContractsManagement%2fTendering%2fProcurementContractManagement%2fIndex&amp;prevCtxLbl=Contratos+</t>
  </si>
  <si>
    <t>ADMINISTRACION PUBLICA</t>
  </si>
  <si>
    <t>PRESTACIÓN DE SERVICIOS PROFESIONALES EN EL FORTALECIMIENTO ADMINISTRATIVO Y LEGAL DE LOS PRESTADORES DE SERVICIOS PÚBLICOS DOMICILIARIOS DEL DEPARTAMENTO DE CUNDINAMARCA</t>
  </si>
  <si>
    <t>ANDREY FELIPE BENAVIDES CARDONA</t>
  </si>
  <si>
    <t>EPC-CD-113-2025</t>
  </si>
  <si>
    <t>https://www.secop.gov.co/CO1ContractsManagement/Tendering/ProcurementContractEdit/View?docUniqueIdentifier=CO1.PCCNTR.7345364&amp;prevCtxUrl=https%3a%2f%2fwww.secop.gov.co%3a443%2fCO1ContractsManagement%2fTendering%2fProcurementContractManagement%2fIndex&amp;prevCtxLbl=Contratos+</t>
  </si>
  <si>
    <t>PRESTACION DE SERVICIOS PROFESIONALES PARA LA DIRECCIÓN DE FINANZAS Y PRESUPUESTO PARA GESTIONAR, APOYAR Y ATENDER LAS ACTIVIDADES PROPIAS DEL AREA Y PDA". CLAUSULA SEGUNDA: PLAZO DE EJECUCIÓN</t>
  </si>
  <si>
    <t>Karem Lorena Cárdenas Chala</t>
  </si>
  <si>
    <t>EPC-CD-114-2025</t>
  </si>
  <si>
    <t>PRESTACION DE SERVICIOS PROFESIONALES ESPECIALIZADOS PARA EL FORTALECIMIENTO AMBIENTAL Y SOCIAL DE LOS PRESTADORES DE SERVICIOS PUBLICOS DOMICILIARIOS DEL DEPARTAMENTO DE CUNDINAMARCA.</t>
  </si>
  <si>
    <t>https://www.secop.gov.co/CO1ContractsManagement/Tendering/ProcurementContractEdit/Update?ProfileName=CCE-11-Procedimiento_Publicidad&amp;PPI=CO1.PPI.36998082&amp;DocUniqueName=ContratoDeCompra&amp;DocTypeName=NextWay.Entities.Marketplace.Tendering.ProcurementContract&amp;ProfileVersion=12&amp;DocUniqueIdentifier=CO1.PCCNTR.7346031&amp;prevCtxUrl=https%3a%2f%2fwww.secop.gov.co%3a443%2fCO1ContractsManagement%2fTendering%2fProcurementContractManagement%2fIndex&amp;prevCtxLbl=Contratos+</t>
  </si>
  <si>
    <t>EDWIN RENE LEURO GUTIERREZ</t>
  </si>
  <si>
    <t>EPC-CD-115-2025</t>
  </si>
  <si>
    <t>PRESTACIÓN DE SERVICIOS PROFESIONALES PARA REALIZAR EL FORTALECIMIENTO TÉCNICO Y OPERATIVO DE LOS PRESTADORES DE SERVICIOS PUBLICOS DOMICILIARIOS DEL DEPARTAMENTO DE CUNDINAMARCA ASI COMO LA OPERACIÓN Y FUNCIONAMIENTO DE LA UNIDAD MÓVIL DE DETECCIÓN DE FUGAS DE EMPRESAS PÚBLICAS DE CUNDINAMARCA</t>
  </si>
  <si>
    <t>https://www.secop.gov.co/CO1ContractsManagement/Tendering/ProcurementContractEdit/Update?ProfileName=CCE-11-Procedimiento_Publicidad&amp;PPI=CO1.PPI.37002667&amp;DocUniqueName=ContratoDeCompra&amp;DocTypeName=NextWay.Entities.Marketplace.Tendering.ProcurementContract&amp;ProfileVersion=12&amp;DocUniqueIdentifier=CO1.PCCNTR.7346565&amp;prevCtxUrl=https%3a%2f%2fwww.secop.gov.co%3a443%2fCO1ContractsManagement%2fTendering%2fProcurementContractManagement%2fIndex&amp;prevCtxLbl=Contratos+</t>
  </si>
  <si>
    <t>DAGOBERTO ALVARADO HERRERA</t>
  </si>
  <si>
    <t>EPC-CD-116-2025</t>
  </si>
  <si>
    <t>https://www.secop.gov.co/CO1ContractsManagement/Tendering/ProcurementContractEdit/View?docUniqueIdentifier=CO1.PCCNTR.7349648&amp;prevCtxUrl=https%3a%2f%2fwww.secop.gov.co%3a443%2fCO1ContractsManagement%2fTendering%2fProcurementContractManagement%2fIndex&amp;prevCtxLbl=Contratos+</t>
  </si>
  <si>
    <t>LAURA DAYANA CAMACHO MORALES</t>
  </si>
  <si>
    <t>EPC-CD-PS-117-2025</t>
  </si>
  <si>
    <t>PRESTACIÓN DE SERVICIOS PROFESIONALES PARA EL APOYO EN LA GENERACIÓN DE COMUNICACIONES, PIEZAS GRÁFICAS, AUDIOVISUALES, PUBLICITARIAS EN GENERAL REQUERIDAS PARA EL PLAN DE ASEGURAMIENTO EN EL MARCO DE LA IMPLEMENTACIÓN DEL PROGRAMA AGUA A LA VEREDA</t>
  </si>
  <si>
    <t>https://www.secop.gov.co/CO1ContractsManagement/Tendering/ProcurementContractEdit/Update?ProfileName=CCE-16-Servicios_profesionales_gestion&amp;PPI=CO1.PPI.37034599&amp;DocUniqueName=ContratoDeCompra&amp;DocTypeName=NextWay.Entities.Marketplace.Tendering.ProcurementContract&amp;ProfileVersion=8&amp;DocUniqueIdentifier=CO1.PCCNTR.7359242&amp;prevCtxUrl=https%3a%2f%2fwww.secop.gov.co%3a443%2fCO1ContractsManagement%2fTendering%2fProcurementContractManagement%2fIndex&amp;prevCtxLbl=Contratos+</t>
  </si>
  <si>
    <t>JOSE RAUL MALAGON CAICEDO</t>
  </si>
  <si>
    <t>EPC-CD-PS-118-2025</t>
  </si>
  <si>
    <t>https://www.secop.gov.co/CO1ContractsManagement/Tendering/ProcurementContractEdit/Update?ProfileName=CCE-11-Procedimiento_Publicidad&amp;PPI=CO1.PPI.37035349&amp;DocUniqueName=ContratoDeCompra&amp;DocTypeName=NextWay.Entities.Marketplace.Tendering.ProcurementContract&amp;ProfileVersion=12&amp;DocUniqueIdentifier=CO1.PCCNTR.7359279&amp;prevCtxUrl=https%3a%2f%2fwww.secop.gov.co%3a443%2fCO1ContractsManagement%2fTendering%2fProcurementContractManagement%2fIndex&amp;prevCtxLbl=Contratos+</t>
  </si>
  <si>
    <t>SERGIO ALEJANDRO FLOREZ PACHON</t>
  </si>
  <si>
    <t>EPC-CD-PS-119-2025</t>
  </si>
  <si>
    <t>PRESTACION DE SERVICIOS PROFESIONALES PARA REALIZAR EL FORTALECIMIENTO TECNICO Y OPERATIVO DE LOS PRESTADORES DE SERVICIOS PUBLICOS DOMICILIARIOS DEL DEPARTAMENTO DE CUNDINAMARCA</t>
  </si>
  <si>
    <t>PRESTACION DE SERVICIOS PROFESIONALES EN EL FORTALECIMIENTO COMERCIAL Y FINANCIERO DE LOS PRESTADORES DE SERVICIOS PUBLICOS DOMICILIARIOS DEL DEPARTAMENTO DE CUNDINAMARCA ADEMAS DEL APOYO CONTABLE Y FINANCIERO A LAS EMPRESAS SOCIAS DE EMPRESAS PUBLICAS DE CUNDINAMARCA SA ESP</t>
  </si>
  <si>
    <t>https://www.secop.gov.co/CO1ContractsManagement/Tendering/ProcurementContractEdit/View?docUniqueIdentifier=CO1.PCCNTR.7359714&amp;prevCtxUrl=https%3a%2f%2fwww.secop.gov.co%3a443%2fCO1ContractsManagement%2fTendering%2fProcurementContractManagement%2fIndex&amp;prevCtxLbl=Contratos+</t>
  </si>
  <si>
    <t>EPC-PS-120-2025</t>
  </si>
  <si>
    <t>NATALY RAMIREZ MARTINEZ</t>
  </si>
  <si>
    <t>EPC-CD-PS-120-2025</t>
  </si>
  <si>
    <t>https://www.secop.gov.co/CO1ContractsManagement/Tendering/ProcurementContractEdit/View?docUniqueIdentifier=CO1.PCCNTR.7359740&amp;prevCtxUrl=https%3a%2f%2fwww.secop.gov.co%3a443%2fCO1ContractsManagement%2fTendering%2fProcurementContractManagement%2fIndex&amp;prevCtxLbl=Contratos+</t>
  </si>
  <si>
    <t>PRESTACION DE SERVICIOS PROFESIONALES ESPECIALIZADOS PARA EL FORTALECIMIENTO TECNICO - OPERATIVO Y CALIDAD DEL AGUA DE LOS PRESTADORES DE SERVICIOS PUBLICOS DOMICILIARIOS DEL DEPARTAMENTO DE CUNDINAMARCA</t>
  </si>
  <si>
    <t>LINA FERNANDA LOPEZ GARCIA</t>
  </si>
  <si>
    <t>EPC-CD-121-2025</t>
  </si>
  <si>
    <t>PRESTACION DE SERVICIOS PROFESIONALES PARA APOYAR LAS ACTIVIDADES JURIDICAS QUE ADELANTA LA DIRECCIÓN DE GESTIÓN CONTRACTUAL EN LA ESTRUCTURACIÓN, DESARROLLO Y FINALIZACION DE LOS PROCESOS CONTRACTUALES</t>
  </si>
  <si>
    <t>20250163
(27/01/2025)</t>
  </si>
  <si>
    <t>https://www.secop.gov.co/CO1ContractsManagement/Tendering/ProcurementContractEdit/Update?ProfileName=CCE-11-Procedimiento_Publicidad&amp;PPI=CO1.PPI.37035209&amp;DocUniqueName=ContratoDeCompra&amp;DocTypeName=NextWay.Entities.Marketplace.Tendering.ProcurementContract&amp;ProfileVersion=12&amp;DocUniqueIdentifier=CO1.PCCNTR.7357204&amp;prevCtxUrl=https%3a%2f%2fwww.secop.gov.co%3a443%2fCO1ContractsManagement%2fTendering%2fProcurementContractManagement%2fIndex&amp;prevCtxLbl=Contratos+</t>
  </si>
  <si>
    <t>EPC-PS-125-2025</t>
  </si>
  <si>
    <t>EPC-PS-126-2025</t>
  </si>
  <si>
    <t>CM-PDA-006-2024</t>
  </si>
  <si>
    <t>EPC-PDA-I-127-2025</t>
  </si>
  <si>
    <t>CONSORCIO INTERZIPA</t>
  </si>
  <si>
    <t>LINA</t>
  </si>
  <si>
    <t>QUIMICO INDUSTRIAL</t>
  </si>
  <si>
    <t>20250138
(21/01/2025)</t>
  </si>
  <si>
    <t>2663-25
(16/01/2025)</t>
  </si>
  <si>
    <t>DISEÑADOR GRAFICO</t>
  </si>
  <si>
    <t>20250141
22/01/2025</t>
  </si>
  <si>
    <t>20250148
22/01/2025</t>
  </si>
  <si>
    <t>INGENIERO QUIMICO</t>
  </si>
  <si>
    <t>20250166
27/01/2025</t>
  </si>
  <si>
    <t>SI POSITIVA</t>
  </si>
  <si>
    <t>HECTOR RAUL TAVERA JIMENEZ</t>
  </si>
  <si>
    <t>EPC-CD-122-2025</t>
  </si>
  <si>
    <t>PRESTACION DE SERVICIOS PROFESIONALES PARA APOYAR LA DIRECCION DE GESTION CONTRACTUAL EN LA EVALUACION TECNICA DE LOS PROCESOS DE SELECCION QUE ADELANTE EMPRESAS PUBLICAS DE CUNDINAMARCA S.A. E.S.P</t>
  </si>
  <si>
    <t>20250165
(27/01/2025)</t>
  </si>
  <si>
    <t>https://www.secop.gov.co/CO1ContractsManagement/Tendering/ProcurementContractEdit/Update?ProfileName=CCE-11-Procedimiento_Publicidad&amp;PPI=CO1.PPI.37035815&amp;DocUniqueName=ContratoDeCompra&amp;DocTypeName=NextWay.Entities.Marketplace.Tendering.ProcurementContract&amp;ProfileVersion=12&amp;DocUniqueIdentifier=CO1.PCCNTR.7357239&amp;prevCtxUrl=https%3a%2f%2fwww.secop.gov.co%3a443%2fCO1ContractsManagement%2fTendering%2fProcurementContractManagement%2fIndex&amp;prevCtxLbl=Contratos+</t>
  </si>
  <si>
    <t>JULIANA VASQUEZ KOMMAN</t>
  </si>
  <si>
    <t>EPC-CD-123-2025</t>
  </si>
  <si>
    <t>PRESTACION DE SERVICIOS PROFESIONALES PARA APOYAR LAS ACTIVIDAES JURIDICAS QUE ADELANTA LA DIRECCIÓN DE GESTIÓN CONTRACTUAL EN LA ESTRUCTURACIÓN, DESARROLLO Y FINALIZACION DE LOS PROCESOS CONTRACTUALES</t>
  </si>
  <si>
    <t>20250164
(27/01/2025)</t>
  </si>
  <si>
    <t>https://www.secop.gov.co/CO1ContractsManagement/Tendering/ProcurementContractEdit/Update?ProfileName=CCE-11-Procedimiento_Publicidad&amp;PPI=CO1.PPI.37035285&amp;DocUniqueName=ContratoDeCompra&amp;DocTypeName=NextWay.Entities.Marketplace.Tendering.ProcurementContract&amp;ProfileVersion=12&amp;DocUniqueIdentifier=CO1.PCCNTR.7357224&amp;prevCtxUrl=https%3a%2f%2fwww.secop.gov.co%3a443%2fCO1ContractsManagement%2fTendering%2fProcurementContractManagement%2fIndex&amp;prevCtxLbl=Contratos+</t>
  </si>
  <si>
    <t>EPC-CD-124-2025</t>
  </si>
  <si>
    <t>DIANA PATRICIA PARRA SIERRA</t>
  </si>
  <si>
    <t>PRESTACIÓN DE SERVICIOS DE LABORATORIO PARA LA TOMA Y ANÁLISIS DE MUESTRAS PARA LOS PARÁMETROS GIARDIA Y CRYPTOSPORIDIUM EN LA FUENTE HÍDRICA EMBALSE DEL SISGA PARA LA OBTENCIÓN DE LA AUTORIZACIÓN SANITARIA DEL ACUEDUCTO REGIONAL SABANA</t>
  </si>
  <si>
    <t>Un pago equivalente al noventa (90%) por ciento del valor del contrato, contra entrega de factura y reporte de los resultados de laboratorio, el pago se efectuará dentro de los diez (10) días hábiles siguientes al recibo a satisfacción de LA EMPRESA de los servicios efectivamente prestados, lo anterior evidenciado a través de certificación de la supervisión del contrato.</t>
  </si>
  <si>
    <t>Y un segundo pago equivalente al diez (10%) por ciento restante contra la liquidación del contrato</t>
  </si>
  <si>
    <t>PARÁGRAFO PRIMERO: Para el último pago, además de los requisitos mencionados, el contratista deberá presentar paz y salvo tal como lo establece el formato SIG-EPC-Ft-126 de prestación de servicios, suministrado por la Empresa y suscripción del acta de liquidación cuando se requiera.</t>
  </si>
  <si>
    <t>20250019
(8/01/2025)</t>
  </si>
  <si>
    <t>https://www.secop.gov.co/CO1ContractsManagement/Tendering/ProcurementContractEdit/Update?ProfileName=CCE-11-Procedimiento_Publicidad&amp;PPI=CO1.PPI.37041122&amp;DocUniqueName=ContratoDeCompra&amp;DocTypeName=NextWay.Entities.Marketplace.Tendering.ProcurementContract&amp;ProfileVersion=12&amp;DocUniqueIdentifier=CO1.PCCNTR.7359706&amp;prevCtxUrl=https%3a%2f%2fwww.secop.gov.co%3a443%2fCO1ContractsManagement%2fTendering%2fProcurementContractManagement%2fIndex&amp;prevCtxLbl=Contratos+</t>
  </si>
  <si>
    <t>EPC-PS-128-2025</t>
  </si>
  <si>
    <t>EPC-PS-129-2025</t>
  </si>
  <si>
    <t>EPC-PS-130-2025</t>
  </si>
  <si>
    <t>EPC-PS-131-2025</t>
  </si>
  <si>
    <t>EPC-PS-132-2025</t>
  </si>
  <si>
    <t>EPC-PS-133-2025</t>
  </si>
  <si>
    <t>EPC-PS-134-2025</t>
  </si>
  <si>
    <t>EPC-PS-135-2025</t>
  </si>
  <si>
    <t>EPC-PS-136-2025</t>
  </si>
  <si>
    <t>EPC-PS-137-2025</t>
  </si>
  <si>
    <t>EPC-PS-138-2025</t>
  </si>
  <si>
    <t>JORGE MARIO DE LA CRUZ PIMIENTA</t>
  </si>
  <si>
    <t>NELSON JAVIER TUSSO MACIAS</t>
  </si>
  <si>
    <t>FANNY LOPEZ PAVA</t>
  </si>
  <si>
    <t>PAOLA ANDREA ROMERO VELASQUEZ</t>
  </si>
  <si>
    <t>LEIDY DAYANA CASTRO TORRES</t>
  </si>
  <si>
    <t>JASSON HERNANDO CRUZ MOLINA</t>
  </si>
  <si>
    <t>JORGE ARMANDO PALTA BARRERA</t>
  </si>
  <si>
    <t>JOHANA VALENTINA ALVAREZ PINEDA</t>
  </si>
  <si>
    <t>EDUARDO JAVIER CARRILLO NUÑEZ</t>
  </si>
  <si>
    <t>CRISTIAN YESID BELTRAN MARTINEZ</t>
  </si>
  <si>
    <t>LUIS ALBERTO OSPINA RUIZ</t>
  </si>
  <si>
    <t>LUIS EDUARDO DIAZ HERNANDEZ</t>
  </si>
  <si>
    <t>JEREMY ANDRES RAMIREZ CHITIVA</t>
  </si>
  <si>
    <t>ALVARO IGNACIO VARGAS GONZALEZ</t>
  </si>
  <si>
    <t>RONNY NICOLAS RODRIGUEZ FRANKY</t>
  </si>
  <si>
    <t>JAVIER ALIRIO CUECA CLAVIJO</t>
  </si>
  <si>
    <t>SHIRLEY INES SALAZAR CANTOR</t>
  </si>
  <si>
    <t>ANDRES FRANCISCO CASTRO ACOSTA</t>
  </si>
  <si>
    <t>LUIS DANIEL PARDO VARGAS</t>
  </si>
  <si>
    <t>EPC-CD-PS-126-2025</t>
  </si>
  <si>
    <t>20250139
21/01/2025</t>
  </si>
  <si>
    <t>https://www.secop.gov.co/CO1ContractsManagement/Tendering/ProcurementContractEdit/Update?ProfileName=CCE-11-Procedimiento_Publicidad&amp;PPI=CO1.PPI.37078613&amp;DocUniqueName=ContratoDeCompra&amp;DocTypeName=NextWay.Entities.Marketplace.Tendering.ProcurementContract&amp;ProfileVersion=12&amp;DocUniqueIdentifier=CO1.PCCNTR.7375995&amp;prevCtxUrl=https%3a%2f%2fwww.secop.gov.co%3a443%2fCO1ContractsManagement%2fTendering%2fProcurementContractManagement%2fIndex&amp;prevCtxLbl=Contratos+</t>
  </si>
  <si>
    <t>CARLOS AUGUSTO CRUZ AYALA</t>
  </si>
  <si>
    <t>Un primer pago correspondiente al cinco por ciento (5%) del valor del contrato, incluido
IVA, previa revisión y aprobación del informe preliminar por parte del supervisor
designado por la EMPRESA, de acuerdo con lo definido en las obligaciones</t>
  </si>
  <si>
    <t>Ocho (8) pagos fijos mensuales, los cuales en su totalidad serán del treinta por ciento
(30%) del valor del contrato, incluido IVA, previa presentación del acta de inicio de las
obras, los informes exigidos dentro de las obligaciones (Mensuales y Semanales),
conceptos e informes adicionales que se soliciten durante el periodo a cobrar, posterior
a su aceptación por parte de la EMPRESA.</t>
  </si>
  <si>
    <t>El cincuenta y cinco por ciento (55%) del valor del contrato se pagará de acuerdo con
el avance físico de obra aprobado y registrado en las actas parciales del contrato de obra
e informes aprobados por la interventoría, previa presentación del informe
correspondiente por parte de la interventoría en el que consten las cantidades,
actividades ejecutadas (actas, informes, bitácoras, conceptos, etc.)El ultimo pago equivalente al Diez por ciento (10%) del valor del contrato inicial de la
interventoría, se pagará una vez se haya liquidado el contrato de obra objeto de la
interventoría, previa suscripción de acta de recibo a satisfacción por parte de
interventoría, el acta de entrega de la obra en propiedad al municipio para su
mantenimiento, operación y custodia, la presentación del informe final de interventoría,
la liquidación del contrato de interventoría y la correspondiente factura</t>
  </si>
  <si>
    <t>16392
28/12/2023</t>
  </si>
  <si>
    <t>https://www.secop.gov.co/CO1ContractsManagement/Tendering/ProcurementContractEdit/Update?ProfileName=CCE-20-Concurso_Meritos_Sin_Lista_Corta_1Sobre&amp;PPI=CO1.PPI.35819468&amp;DocUniqueName=ContratoDeCompra&amp;DocTypeName=NextWay.Entities.Marketplace.Tendering.ProcurementContract&amp;ProfileVersion=4&amp;DocUniqueIdentifier=CO1.PCCNTR.7326999&amp;prevCtxUrl=https%3a%2f%2fwww.secop.gov.co%3a443%2fCO1ContractsManagement%2fTendering%2fProcurementContractManagement%2fIndex&amp;prevCtxLbl=Contratos+</t>
  </si>
  <si>
    <t>EPC-CD-PS-128-2025</t>
  </si>
  <si>
    <t>PRESTACIÓN DE SERVICIOS DE APOYO A LA GESTIÓN PARA EL ACOMPAÑAMIENTO EN LOS PROCESOS ADMINISTRATIVOS DE LOS PROYECTOS QUE ADELANTA LA DIRECCIÓN OPERATIVA Y DE PROYECTOS ESPECIALES</t>
  </si>
  <si>
    <t>20250152
23/01/2025</t>
  </si>
  <si>
    <t>20250178 DE 31-01-2025</t>
  </si>
  <si>
    <t>20250173 de 31-01-2025</t>
  </si>
  <si>
    <t>20250175 de 31-01-2025</t>
  </si>
  <si>
    <t>20250176 de 31-01-2025</t>
  </si>
  <si>
    <t>20250136 de 28-012025</t>
  </si>
  <si>
    <t>20250172 de 30-01-2025</t>
  </si>
  <si>
    <t>20250174 de 31-01-2025</t>
  </si>
  <si>
    <t>20250177 DE 31-01-2025</t>
  </si>
  <si>
    <t>EPC-PS-139-2025</t>
  </si>
  <si>
    <t>20250171 de 31-01-2025</t>
  </si>
  <si>
    <t>EPC-PS-140-2025</t>
  </si>
  <si>
    <t>EPC-PS-141-2025</t>
  </si>
  <si>
    <t>EPC-PS-142-2025</t>
  </si>
  <si>
    <t>EPC-PS-143-2025</t>
  </si>
  <si>
    <t>EPC-PS-144-2025</t>
  </si>
  <si>
    <t>EPC-PS-145-2025</t>
  </si>
  <si>
    <t>EPC-PS-146-2025</t>
  </si>
  <si>
    <t>JORGE LUIS BADILLO CAMPOS</t>
  </si>
  <si>
    <t>HYOOLL AMIR CARRILLO ROJAS</t>
  </si>
  <si>
    <t>DARIO ALFONSO OCANDO SANCHEZ</t>
  </si>
  <si>
    <t>LINDA VANESSA LUNA ROJAS</t>
  </si>
  <si>
    <t>20250184 de 03-02-2025</t>
  </si>
  <si>
    <t>20250185 de 03-02-2025</t>
  </si>
  <si>
    <t>20250162 de 27-01-2025</t>
  </si>
  <si>
    <t>20250183 DE 03-02-2025</t>
  </si>
  <si>
    <t>EPC-CD-PS-129-2025</t>
  </si>
  <si>
    <t>EPC-PS-147-2025</t>
  </si>
  <si>
    <t>LUIS GABRIEL RAMIREZ</t>
  </si>
  <si>
    <t>20250190 DE 05-02-2025</t>
  </si>
  <si>
    <t>20250191 DE 05-02-2025</t>
  </si>
  <si>
    <t>20250192 de 05-02-2025</t>
  </si>
  <si>
    <t>20250193 de 06-02-2025</t>
  </si>
  <si>
    <t>20250194 de 06-02-2025</t>
  </si>
  <si>
    <t>https://www.secop.gov.co/CO1ContractsManagement/Tendering/ProcurementContractEdit/View?docUniqueIdentifier=CO1.PCCNTR.7377010&amp;prevCtxUrl=https%3a%2f%2fwww.secop.gov.co%3a443%2fCO1ContractsManagement%2fTendering%2fProcurementContractManagement%2fIndex&amp;prevCtxLbl=Contratos+</t>
  </si>
  <si>
    <t>Carlos Felipe Gómez Rodríguez</t>
  </si>
  <si>
    <t>ANA ISABEL CASTRO VARGAS</t>
  </si>
  <si>
    <t>Luis Alberto Ruiz Bejarano</t>
  </si>
  <si>
    <t>EPC-CD-144-2025</t>
  </si>
  <si>
    <t>EPC-CD-141-2025</t>
  </si>
  <si>
    <t>EPC-CD-149-2025</t>
  </si>
  <si>
    <t>EPC-CD-PS-147-2025</t>
  </si>
  <si>
    <t>Gustavo Adolfo Castillo EScobar</t>
  </si>
  <si>
    <t>EPC-CD-136-2025</t>
  </si>
  <si>
    <t>EPC-CD-143-2025</t>
  </si>
  <si>
    <t>PRESTACIÓN DE SERVICIOS PROFESIONALES PARA EL APOYO TÉCNICO Y OPERATIVO A LOS PRESTADORES DE SERVICIOS PÚBLICOS DOMICILIARIOS RURALES DEL DEPARTAMENTO DE CUNDINAMARCA EN EL MARCO DE LA IMPLEMENTACIÓN DEL PROGRAMA AGUA A LA VEREDA</t>
  </si>
  <si>
    <t>JORGE</t>
  </si>
  <si>
    <t>NEGOCIOSINTERNACIONALES</t>
  </si>
  <si>
    <t>PRESTACION DE SERVICIOS PROFESIONALES PARA BRINDAR SOPORTE FINANCIERO Y CONTABLE AL ÁREA DE TESORERIA</t>
  </si>
  <si>
    <t>20250056
(09/01/2025)</t>
  </si>
  <si>
    <t>20250009 de 06-02-2025</t>
  </si>
  <si>
    <t>2669-25
(18/01/2025)</t>
  </si>
  <si>
    <t>“PRESTACIÓN DE SERVICIOS PROFESIONALES PARA EL APOYO TÉCNICO Y OPERATIVO A LOS PRESTADORES DE SERVICIOS PÚBLICOS DOMICILIARIOS RURALES DEL DEPARTAMENTO DE CUNDINAMARCA EN EL MARCO DE LA IMPLEMENTACIÓN DEL PROGRAMA AGUA A LA VEREDA.”</t>
  </si>
  <si>
    <t>ANA SILVIA GARZON RODRIGUEZ</t>
  </si>
  <si>
    <t>ASISENTE ADMINISTRATIVA</t>
  </si>
  <si>
    <t>20250005 DE03-02-2025</t>
  </si>
  <si>
    <t>https://www.secop.gov.co/CO1ContractsManagement/Tendering/ProcurementContractEdit/Update?ProfileName=CCE-16-Servicios_profesionales_gestion&amp;PPI=CO1.PPI.37110991&amp;DocUniqueName=ContratoDeCompra&amp;DocTypeName=NextWay.Entities.Marketplace.Tendering.ProcurementContract&amp;ProfileVersion=8&amp;DocUniqueIdentifier=CO1.PCCNTR.7412354&amp;prevCtxUrl=https%3a%2f%2fwww.secop.gov.co%3a443%2fCO1ContractsManagement%2fTendering%2fProcurementContractManagement%2fIndex&amp;prevCtxLbl=Contratos+</t>
  </si>
  <si>
    <t>BLANCA LIDA SANTOS ROJAS</t>
  </si>
  <si>
    <t>EPC-CD-130-2025</t>
  </si>
  <si>
    <t>SEGURIDAD Y SALUD EN EL TRABAJO</t>
  </si>
  <si>
    <t>PRESTACIÓN DE SERVICIOS PROFESIONALES PARA BRINDAR ASESORÍA EN EL CUMPLIMIENTO DE LOS REQUISITOS DE LAS NORMAS ISO 14001:2015, ISO 9001:2015, ISO 45001:2018, PARA EMPRESAS PÚBLICAS DE CUNDINAMARCA E.P.C</t>
  </si>
  <si>
    <t>https://www.secop.gov.co/CO1ContractsManagement/Tendering/ProcurementContractEdit/Update?ProfileName=CCE-11-Procedimiento_Publicidad&amp;PPI=CO1.PPI.37150288&amp;DocUniqueName=ContratoDeCompra&amp;DocTypeName=NextWay.Entities.Marketplace.Tendering.ProcurementContract&amp;ProfileVersion=12&amp;DocUniqueIdentifier=CO1.PCCNTR.7393402&amp;prevCtxUrl=https%3a%2f%2fwww.secop.gov.co%3a443%2fCO1ContractsManagement%2fTendering%2fProcurementContractManagement%2fIndex&amp;prevCtxLbl=Contratos+</t>
  </si>
  <si>
    <t>Angie yurley Silva bernal</t>
  </si>
  <si>
    <t>EPC-CD-131-2025</t>
  </si>
  <si>
    <t>PRESTACION DE SERVICIOS PROFESIONALES PARA EL APOYO TECNICO Y OPERATIVO A LOS PRESTADORES DE SERVICIOS PÚBLICOS DOMICILIARIOS RURALES DEL DEPARTAMENTO DE CUNDINAMARCA EN EL MARCO DE LA IMPLEMENTACION DEL PROGRAMA AGUA A LA VEREDA</t>
  </si>
  <si>
    <t>2665-25
(18/01/2025)</t>
  </si>
  <si>
    <t>20250008 DE 05-02-2025</t>
  </si>
  <si>
    <t>https://www.secop.gov.co/CO1ContractsManagement/Tendering/ProcurementContractEdit/Update?ProfileName=CCE-16-Servicios_profesionales_gestion&amp;PPI=CO1.PPI.37154134&amp;DocUniqueName=ContratoDeCompra&amp;DocTypeName=NextWay.Entities.Marketplace.Tendering.ProcurementContract&amp;ProfileVersion=8&amp;DocUniqueIdentifier=CO1.PCCNTR.7394928&amp;prevCtxUrl=https%3a%2f%2fwww.secop.gov.co%3a443%2fCO1ContractsManagement%2fTendering%2fProcurementContractManagement%2fIndex&amp;prevCtxLbl=Contratos+</t>
  </si>
  <si>
    <t>angie camila zabala salamanca</t>
  </si>
  <si>
    <t>EPC-CD-PS-132-2025</t>
  </si>
  <si>
    <t>ARQUITECTO</t>
  </si>
  <si>
    <t>20250169
(28/01/2025)</t>
  </si>
  <si>
    <t>https://www.secop.gov.co/CO1ContractsManagement/Tendering/ProcurementContractEdit/Update?ProfileName=CCE-11-Procedimiento_Publicidad&amp;PPI=CO1.PPI.37160687&amp;DocUniqueName=ContratoDeCompra&amp;DocTypeName=NextWay.Entities.Marketplace.Tendering.ProcurementContract&amp;ProfileVersion=12&amp;DocUniqueIdentifier=CO1.PCCNTR.7407379&amp;prevCtxUrl=https%3a%2f%2fwww.secop.gov.co%3a443%2fCO1ContractsManagement%2fTendering%2fProcurementContractManagement%2fIndex&amp;prevCtxLbl=Contratos+</t>
  </si>
  <si>
    <t>EPC-CD-PS-133-2025</t>
  </si>
  <si>
    <t>COMUNICADOR SOCIAL Y PERIODISMO</t>
  </si>
  <si>
    <t>PRESTACIÓN DE SERVICIOS PROFESIONALES PARA LA COORDINACIÓN DE LAS COMUNICACIONES DE LA DIRECCIÓN DE SERVICIO AL CLIENTE</t>
  </si>
  <si>
    <t>1608
27-03-2015</t>
  </si>
  <si>
    <t>20250007 DE 05-02-2025</t>
  </si>
  <si>
    <t>Martha Consuelo Lozano Pulido</t>
  </si>
  <si>
    <t>https://www.secop.gov.co/CO1ContractsManagement/Tendering/ProcurementContractEdit/Update?ProfileName=CCE-16-Servicios_profesionales_gestion&amp;PPI=CO1.PPI.37192317&amp;DocUniqueName=ContratoDeCompra&amp;DocTypeName=NextWay.Entities.Marketplace.Tendering.ProcurementContract&amp;ProfileVersion=8&amp;DocUniqueIdentifier=CO1.PCCNTR.7407816&amp;prevCtxUrl=https%3a%2f%2fwww.secop.gov.co%3a443%2fCO1ContractsManagement%2fTendering%2fProcurementContractManagement%2fIndex&amp;prevCtxLbl=Contratos+</t>
  </si>
  <si>
    <t>VALENTINA SENDOYA CASTILLO</t>
  </si>
  <si>
    <t>EPC-CD-PS-134-2025</t>
  </si>
  <si>
    <t>11421
(19/10/2021)</t>
  </si>
  <si>
    <t>2672-25
(18/01/2025)</t>
  </si>
  <si>
    <t>https://www.secop.gov.co/CO1ContractsManagement/Tendering/ProcurementContractEdit/Update?ProfileName=CCE-16-Servicios_profesionales_gestion&amp;PPI=CO1.PPI.37192348&amp;DocUniqueName=ContratoDeCompra&amp;DocTypeName=NextWay.Entities.Marketplace.Tendering.ProcurementContract&amp;ProfileVersion=8&amp;DocUniqueIdentifier=CO1.PCCNTR.7407858&amp;prevCtxUrl=https%3a%2f%2fwww.secop.gov.co%3a443%2fCO1ContractsManagement%2fTendering%2fProcurementContractManagement%2fIndex&amp;prevCtxLbl=Contratos+</t>
  </si>
  <si>
    <t>EPC-CD-PS-135-2025</t>
  </si>
  <si>
    <t>TECNOLOGO EN AGUA Y SANEAMIENTO</t>
  </si>
  <si>
    <t>PRESTACIÓN DE SERVICIOS DE APOYO A LA GESTIÓN PARA LAS TAREAS ADMINISTRATIVAS DE LA DIRECCIÓN DE ASEGURAMIENTO DE LA PRESTACIÓN</t>
  </si>
  <si>
    <t>20250154
(23/01/2025)</t>
  </si>
  <si>
    <t>https://www.secop.gov.co/CO1ContractsManagement/Tendering/ProcurementContractEdit/Update?ProfileName=CCE-11-Procedimiento_Publicidad&amp;PPI=CO1.PPI.37193241&amp;DocUniqueName=ContratoDeCompra&amp;DocTypeName=NextWay.Entities.Marketplace.Tendering.ProcurementContract&amp;ProfileVersion=12&amp;DocUniqueIdentifier=CO1.PCCNTR.7407898&amp;prevCtxUrl=https%3a%2f%2fwww.secop.gov.co%3a443%2fCO1ContractsManagement%2fTendering%2fProcurementContractManagement%2fIndex&amp;prevCtxLbl=Contratos+</t>
  </si>
  <si>
    <t>https://www.secop.gov.co/CO1ContractsManagement/Tendering/ProcurementContractEdit/Update?ProfileName=CCE-11-Procedimiento_Publicidad&amp;PPI=CO1.PPI.37214460&amp;DocUniqueName=ContratoDeCompra&amp;DocTypeName=NextWay.Entities.Marketplace.Tendering.ProcurementContract&amp;ProfileVersion=12&amp;DocUniqueIdentifier=CO1.PCCNTR.7413935&amp;prevCtxUrl=https%3a%2f%2fwww.secop.gov.co%3a443%2fCO1ContractsManagement%2fTendering%2fProcurementContractManagement%2fIndex&amp;prevCtxLbl=Contratos+</t>
  </si>
  <si>
    <t>PRESTACION DE SERVICIOS PROFESIONALES EN EL FORTALECIMIENTO COMERCIAL Y FINANCIERO DE LOS PRESTADORES DE SERVICIOS PUBLICOS DOMICILIARIOS DEL DEPARTAMENTO DE CUNDINAMARCA</t>
  </si>
  <si>
    <t>20250151
(22/01/2025</t>
  </si>
  <si>
    <t>20250175 31/01/2025</t>
  </si>
  <si>
    <t>2970-25
(18/01/2025)</t>
  </si>
  <si>
    <t>https://www.secop.gov.co/CO1ContractsManagement/Tendering/ProcurementContractEdit/Update?ProfileName=CCE-16-Servicios_profesionales_gestion&amp;PPI=CO1.PPI.37228914&amp;DocUniqueName=ContratoDeCompra&amp;DocTypeName=NextWay.Entities.Marketplace.Tendering.ProcurementContract&amp;ProfileVersion=8&amp;DocUniqueIdentifier=CO1.PCCNTR.7420825&amp;prevCtxUrl=https%3a%2f%2fwww.secop.gov.co%3a443%2fCO1ContractsManagement%2fTendering%2fProcurementContractManagement%2fIndex&amp;prevCtxLbl=Contratos+</t>
  </si>
  <si>
    <t>Johan Sebastian Mondragon Rodriguez</t>
  </si>
  <si>
    <t>EPC-CD-138-2025</t>
  </si>
  <si>
    <t>20250021 DE 06-02-2025</t>
  </si>
  <si>
    <t>2671-25
(18/01/2025)</t>
  </si>
  <si>
    <t>https://www.secop.gov.co/CO1ContractsManagement/Tendering/ProcurementContractEdit/Update?ProfileName=CCE-16-Servicios_profesionales_gestion&amp;PPI=CO1.PPI.37227780&amp;DocUniqueName=ContratoDeCompra&amp;DocTypeName=NextWay.Entities.Marketplace.Tendering.ProcurementContract&amp;ProfileVersion=8&amp;DocUniqueIdentifier=CO1.PCCNTR.7414182&amp;prevCtxUrl=https%3a%2f%2fwww.secop.gov.co%3a443%2fCO1ContractsManagement%2fTendering%2fProcurementContractManagement%2fIndex&amp;prevCtxLbl=Contratos+</t>
  </si>
  <si>
    <t>JUAN CAMILO ALBERTO RUIZ OVALLE</t>
  </si>
  <si>
    <t>EPC-CD-139-2025</t>
  </si>
  <si>
    <t>20250170 29/01/2025</t>
  </si>
  <si>
    <t>https://www.secop.gov.co/CO1ContractsManagement/Tendering/ProcurementContractEdit/Update?ProfileName=CCE-11-Procedimiento_Publicidad&amp;PPI=CO1.PPI.37190413&amp;DocUniqueName=ContratoDeCompra&amp;DocTypeName=NextWay.Entities.Marketplace.Tendering.ProcurementContract&amp;ProfileVersion=12&amp;DocUniqueIdentifier=CO1.PCCNTR.7404252&amp;prevCtxUrl=https%3a%2f%2fwww.secop.gov.co%3a443%2fCO1ContractsManagement%2fTendering%2fProcurementContractManagement%2fIndex&amp;prevCtxLbl=Contratos+</t>
  </si>
  <si>
    <t>EPC-CD-140-2025</t>
  </si>
  <si>
    <t>20250178 31/01/2025</t>
  </si>
  <si>
    <t>https://www.secop.gov.co/CO1ContractsManagement/Tendering/ProcurementContractEdit/Update?ProfileName=CCE-11-Procedimiento_Publicidad&amp;PPI=CO1.PPI.37190436&amp;DocUniqueName=ContratoDeCompra&amp;DocTypeName=NextWay.Entities.Marketplace.Tendering.ProcurementContract&amp;ProfileVersion=12&amp;DocUniqueIdentifier=CO1.PCCNTR.7404271&amp;prevCtxUrl=https%3a%2f%2fwww.secop.gov.co%3a443%2fCO1ContractsManagement%2fTendering%2fProcurementContractManagement%2fIndex&amp;prevCtxLbl=Contratos+</t>
  </si>
  <si>
    <t>ADMISTRADOR EMPRESAS</t>
  </si>
  <si>
    <t>PRESTACION DE SERVICIOS PROFESIONALES EN EL FORTALECIMIENTO ADMINISTRATIVO Y LEGAL DE LOS PRESTADORES DE SERVICIOS PUBLICOS DOMICILIARIOS DEL DEPARTAMENTO DE CUNDINAMARCA</t>
  </si>
  <si>
    <t>https://www.secop.gov.co/CO1ContractsManagement/Tendering/ProcurementContractEdit/Update?ProfileName=CCE-11-Procedimiento_Publicidad&amp;PPI=CO1.PPI.37197096&amp;DocUniqueName=ContratoDeCompra&amp;DocTypeName=NextWay.Entities.Marketplace.Tendering.ProcurementContract&amp;ProfileVersion=12&amp;DocUniqueIdentifier=CO1.PCCNTR.7413697&amp;prevCtxUrl=https%3a%2f%2fwww.secop.gov.co%3a443%2fCO1ContractsManagement%2fTendering%2fProcurementContractManagement%2fIndex&amp;prevCtxLbl=Contratos+</t>
  </si>
  <si>
    <t>EPC-CD-142-2025</t>
  </si>
  <si>
    <t>https://www.secop.gov.co/CO1ContractsManagement/Tendering/ProcurementContractEdit/Update?docUniqueIdentifier=CO1.PCCNTR.7414116&amp;prevCtxUrl=https%3a%2f%2fwww.secop.gov.co%3a443%2fCO1ContractsManagement%2fTendering%2fProcurementContractManagement%2fIndex&amp;prevCtxLbl=Contratos+</t>
  </si>
  <si>
    <t>2668-25
(18/01/2025)</t>
  </si>
  <si>
    <t>https://www.secop.gov.co/CO1ContractsManagement/Tendering/ProcurementContractEdit/Update?ProfileName=CCE-16-Servicios_profesionales_gestion&amp;PPI=CO1.PPI.37198287&amp;DocUniqueName=ContratoDeCompra&amp;DocTypeName=NextWay.Entities.Marketplace.Tendering.ProcurementContract&amp;ProfileVersion=8&amp;DocUniqueIdentifier=CO1.PCCNTR.7414157&amp;prevCtxUrl=https%3a%2f%2fwww.secop.gov.co%3a443%2fCO1ContractsManagement%2fTendering%2fProcurementContractManagement%2fIndex&amp;prevCtxLbl=Contratos+</t>
  </si>
  <si>
    <t>2667-25
(18/01/2025)</t>
  </si>
  <si>
    <t>https://www.secop.gov.co/CO1ContractsManagement/Tendering/ProcurementContractEdit/Update?ProfileName=CCE-16-Servicios_profesionales_gestion&amp;PPI=CO1.PPI.37199130&amp;DocUniqueName=ContratoDeCompra&amp;DocTypeName=NextWay.Entities.Marketplace.Tendering.ProcurementContract&amp;ProfileVersion=8&amp;DocUniqueIdentifier=CO1.PCCNTR.7423532&amp;prevCtxUrl=https%3a%2f%2fwww.secop.gov.co%3a443%2fCO1ContractsManagement%2fTendering%2fProcurementContractManagement%2fIndex&amp;prevCtxLbl=Contratos+</t>
  </si>
  <si>
    <t>EPC-CD-145-2025</t>
  </si>
  <si>
    <t>PRESTACIÓN DE SERVICIOS PROFESIONALES COMO ESPECIALISTA EN EVALUACIÓN DE AMENAZA, VULNERABILIDAD Y RIESGOS PARA LOS PROYECTOS A CARGO DE LA DIRECCIÓN DE ESTRUCTURACIÓN DE PROYECTOS DE EMPRESAS PÚBLICAS DE CUNDINAMARCA SAESP</t>
  </si>
  <si>
    <t>20250125 20/01/2025</t>
  </si>
  <si>
    <t>https://www.secop.gov.co/CO1ContractsManagement/Tendering/ProcurementContractEdit/Update?ProfileName=CCE-11-Procedimiento_Publicidad&amp;PPI=CO1.PPI.37194631&amp;DocUniqueName=ContratoDeCompra&amp;DocTypeName=NextWay.Entities.Marketplace.Tendering.ProcurementContract&amp;ProfileVersion=12&amp;DocUniqueIdentifier=CO1.PCCNTR.7411965&amp;prevCtxUrl=https%3a%2f%2fwww.secop.gov.co%3a443%2fCO1ContractsManagement%2fTendering%2fProcurementContractManagement%2fIndex&amp;prevCtxLbl=Contratos+</t>
  </si>
  <si>
    <t>INGENIERIA TOPOGRAFICA-GERENCIA INTEGRAL DE OBRAS</t>
  </si>
  <si>
    <t>PRESTACIÓN DE SERVICIOS PROFESIONALES DE APOYO EN LA COORDINACIÓN DE SUPERVISIONES DE CONVENIOS Y/O CONTRATOS A CARGO DE LA DIRECCIÓN DE ESTRUCTURACIÓN DE PROYECTOS DE EMPRESAS PÚBLICAS DE CUNDINAMARCA S.A. E.S.P</t>
  </si>
  <si>
    <t>20250168
28/01/2025</t>
  </si>
  <si>
    <t>https://www.secop.gov.co/CO1ContractsManagement/Tendering/ProcurementContractEdit/Update?ProfileName=CCE-11-Procedimiento_Publicidad&amp;PPI=CO1.PPI.37240181&amp;DocUniqueName=ContratoDeCompra&amp;DocTypeName=NextWay.Entities.Marketplace.Tendering.ProcurementContract&amp;ProfileVersion=12&amp;DocUniqueIdentifier=CO1.PCCNTR.7421630&amp;prevCtxUrl=https%3a%2f%2fwww.secop.gov.co%3a443%2fCO1ContractsManagement%2fTendering%2fProcurementContractManagement%2fIndex&amp;prevCtxLbl=Contratos+</t>
  </si>
  <si>
    <t>EPC-CD-PS-148-2025</t>
  </si>
  <si>
    <t>PRESTACION DE SERVICIOS PROFESIONALES EN EL FORTALECIMIENTO COMERCIAL Y FINANCIERO DE LOS PRESTADORES DE SERVICIOS PUBLICOS DOMICILIARIOS DEL DEPARTAMENTO DE CUNDINAMARCA ADEMAS EN REPORTE DE INFORMACIÒN Y CONTROL DE LAS EMPRESAS SOCIAS DE EMPRESAS PUBLICAS DE CUNDINAMARCA SA ESP</t>
  </si>
  <si>
    <t>20250180
31/01/2025</t>
  </si>
  <si>
    <t>https://www.secop.gov.co/CO1ContractsManagement/Tendering/ProcurementContractEdit/Update?ProfileName=CCE-11-Procedimiento_Publicidad&amp;PPI=CO1.PPI.37263299&amp;DocUniqueName=ContratoDeCompra&amp;DocTypeName=NextWay.Entities.Marketplace.Tendering.ProcurementContract&amp;ProfileVersion=12&amp;DocUniqueIdentifier=CO1.PCCNTR.7427349&amp;prevCtxUrl=https%3a%2f%2fwww.secop.gov.co%3a443%2fCO1ContractsManagement%2fTendering%2fProcurementContractManagement%2fIndex&amp;prevCtxLbl=Contratos+</t>
  </si>
  <si>
    <t>PRESTACIÓN DE SERVICIOS PROFESIONALES DE APOYO EN LA SUPERVISIÓN DE CONVENIOS Y/O CONTRATOS A CARGO DE LA DIRECCIÓN DE ESTRUCTURACIÓN DE PROYECTOS DE EMPRESAS PÚBLICAS DE CUNDINAMARCA S.A. E.S.P</t>
  </si>
  <si>
    <t>20250182
(03/02/2025)</t>
  </si>
  <si>
    <t>https://www.secop.gov.co/CO1ContractsManagement/Tendering/ProcurementContractEdit/Update?ProfileName=CCE-11-Procedimiento_Publicidad&amp;PPI=CO1.PPI.37262313&amp;DocUniqueName=ContratoDeCompra&amp;DocTypeName=NextWay.Entities.Marketplace.Tendering.ProcurementContract&amp;ProfileVersion=12&amp;DocUniqueIdentifier=CO1.PCCNTR.7425874&amp;prevCtxUrl=https%3a%2f%2fwww.secop.gov.co%3a443%2fCO1ContractsManagement%2fTendering%2fProcurementContractManagement%2fIndex&amp;prevCtxLbl=Contratos+</t>
  </si>
  <si>
    <t>DAHYR SANTIAGO BORBON GARCIA</t>
  </si>
  <si>
    <t>EPC-CD-PS-150-2025</t>
  </si>
  <si>
    <t>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t>
  </si>
  <si>
    <t>https://www.secop.gov.co/CO1ContractsManagement/Tendering/ProcurementContractEdit/Update?docUniqueIdentifier=CO1.PCCNTR.7434392&amp;prevCtxUrl=https%3a%2f%2fwww.secop.gov.co%3a443%2fCO1ContractsManagement%2fTendering%2fProcurementContractManagement%2fIndex&amp;prevCtxLbl=Contratos+</t>
  </si>
  <si>
    <t>EPC-CA-003-2025</t>
  </si>
  <si>
    <t>GRUPO LAGOS</t>
  </si>
  <si>
    <t>https://www.secop.gov.co/CO1ContractsManagement/Tendering/ProcurementContractEdit/View?docUniqueIdentifier=CO1.PCCNTR.7265753&amp;prevCtxUrl=https%3a%2f%2fwww.secop.gov.co%3a443%2fCO1ContractsManagement%2fTendering%2fProcurementContractManagement%2fIndex&amp;prevCtxLbl=Contratos+</t>
  </si>
  <si>
    <t>SIN SUPERVISOR AUN</t>
  </si>
  <si>
    <t>ASESORIA</t>
  </si>
  <si>
    <t>KAREN REYES</t>
  </si>
  <si>
    <t>20250197 de 07-02-2025</t>
  </si>
  <si>
    <t>20250198 DE 7-02-2025</t>
  </si>
  <si>
    <t>20250199 DE 7-02-2025</t>
  </si>
  <si>
    <t>20250200 DE 07-02-2025</t>
  </si>
  <si>
    <t>20250201 DE 07-02-2025</t>
  </si>
  <si>
    <t>EPC-CD-151-2025</t>
  </si>
  <si>
    <t>20250023 DE 07/02/2025</t>
  </si>
  <si>
    <t>20250022 DE07/02/2025</t>
  </si>
  <si>
    <t>EPC-CD-146-2025</t>
  </si>
  <si>
    <t>PRESTACIÓN DE SERVICIOS PROFESIONALES PARA EL APOYO EN LA IMPLEMENTACIÓN DEL PLAN DE ACOMPAÑAMIENTO SOCIAL EN OBRA EN PROYECTOS DE LA ETAPA DE INVERSIÓN EN EL MARCO DEL PLAN DE GESTION SOCIAL</t>
  </si>
  <si>
    <t>2678-25
(24/01/2025)</t>
  </si>
  <si>
    <t>17433
(20/11/2024)</t>
  </si>
  <si>
    <t>Mauricio Suarez</t>
  </si>
  <si>
    <t>https://www.secop.gov.co/CO1ContractsManagement/Tendering/ProcurementContractEdit/Update?ProfileName=CCE-16-Servicios_profesionales_gestion&amp;PPI=CO1.PPI.37348261&amp;DocUniqueName=ContratoDeCompra&amp;DocTypeName=NextWay.Entities.Marketplace.Tendering.ProcurementContract&amp;ProfileVersion=8&amp;DocUniqueIdentifier=CO1.PCCNTR.7462291&amp;prevCtxUrl=https%3a%2f%2fwww.secop.gov.co%3a443%2fCO1ContractsManagement%2fTendering%2fProcurementContractManagement%2fIndex&amp;prevCtxLbl=Contratos+</t>
  </si>
  <si>
    <t>20250006 DE 05-02-2025</t>
  </si>
  <si>
    <t>20250176 DE 31-01-205</t>
  </si>
  <si>
    <t>20250206 DE 12-02-2025</t>
  </si>
  <si>
    <t>202501161 DE 27-01-2025</t>
  </si>
  <si>
    <t>20250206 DE 13-02-2025</t>
  </si>
  <si>
    <t xml:space="preserve">20250174 DE 31-01-2025 </t>
  </si>
  <si>
    <t>20250205 DE 12-02-2025</t>
  </si>
  <si>
    <t>20250012 DE 07-01-2025</t>
  </si>
  <si>
    <t>20250204 DE 12-02-2025</t>
  </si>
  <si>
    <t>20250171 DE 31-01-2025</t>
  </si>
  <si>
    <t>20250203 DE 12-02-2025</t>
  </si>
  <si>
    <t>20250186 de 3102/2025</t>
  </si>
  <si>
    <t>20250207 de 13-02-2025</t>
  </si>
  <si>
    <t>2673-25
(18/01/2025)</t>
  </si>
  <si>
    <t>INGENIERIA TOPOGRAFICA</t>
  </si>
  <si>
    <t>PRESTACION DE SERVICIOS PROFESIONALES PARA REALIZAR EL ACOMPAÑAMIENTO TECNICO Y APOYO A EMPRESAS PUBLICAS DE CUNDINAMARCA S.A. E.S.P. EN ESPECIAL A LA SUBGERENCIA DE OPERACIONES Y PROYECTOS ESPECIALES Y AL COMITÉ TECNICO EN LAS ACTIVIDADES RELACIONADAS CON LOS CONCEPTOS TOPOGRAFICOS REQUERIDOS POR LA EMPRESA PARA EL DESARROLLO DE SUS PROYECTOS</t>
  </si>
  <si>
    <t>https://www.secop.gov.co/CO1ContractsManagement/Tendering/ProcurementContractEdit/View?docUniqueIdentifier=CO1.PCCNTR.7462542&amp;prevCtxUrl=https%3a%2f%2fwww.secop.gov.co%3a443%2fCO1ContractsManagement%2fTendering%2fProcurementContractManagement%2fIndex&amp;prevCtxLbl=Contratos+</t>
  </si>
  <si>
    <t>EPC-CD-PS-152-2025</t>
  </si>
  <si>
    <t>https://www.secop.gov.co/CO1ContractsManagement/Tendering/ProcurementContractEdit/View?docUniqueIdentifier=CO1.PCCNTR.7462753&amp;prevCtxUrl=https%3a%2f%2fwww.secop.gov.co%3a443%2fCO1ContractsManagement%2fTendering%2fProcurementContractManagement%2fIndex&amp;prevCtxLbl=Contratos+</t>
  </si>
  <si>
    <t>Victor Garzon</t>
  </si>
  <si>
    <t>ALBA ROCIO CASTRO ESCORCIA</t>
  </si>
  <si>
    <t>EPC-CD-PS-154-2025</t>
  </si>
  <si>
    <t xml:space="preserve">FINANZAS Y RELACIONES INTERNACIONALES / ADMINISTRADOR DEEMPRESAS </t>
  </si>
  <si>
    <t>PRESTACIÓN DE SERVICIOS PROFESIONALES PARA LA COORDINACIÓN ADMINISTRATIVA, FINANCIERA E INTEGRAL EN EL MARCO DE LA IMPLEMENTACION DEL PROGRAMA AGUA A LA VEREDA DIRIGIDO A LOS PRESTADORES RURALES DEL DEPARTAMENTO DE CUNDINAMARCA</t>
  </si>
  <si>
    <t>2687-25 31/01/2025</t>
  </si>
  <si>
    <t>17722
(23/12/2024)</t>
  </si>
  <si>
    <t>EPC-CD-PS-155-2025</t>
  </si>
  <si>
    <t>PRESTACION DE SERVICIOS PROFESIONALES PARA REALIZAR LOS CONCEPTOS GEOTECNICOS REQUERIDOS POR LA INTERVENTORÍA DE PREINVERSIÓN Y SUPERVISION DE LA DIRECCIÓN OPERATIVA Y DE PROYECTOS ESPECIALES</t>
  </si>
  <si>
    <t>PAGO PARCIALES MENSUALES de acuerdo a los valores establecidos para cada uno de los conceptos aprobados, los cuales se presentan en la siguiente tabla</t>
  </si>
  <si>
    <t>https://www.secop.gov.co/CO1ContractsManagement/Tendering/ProcurementContractEdit/Update?ProfileName=CCE-11-Procedimiento_Publicidad&amp;PPI=CO1.PPI.37366520&amp;DocUniqueName=ContratoDeCompra&amp;DocTypeName=NextWay.Entities.Marketplace.Tendering.ProcurementContract&amp;ProfileVersion=12&amp;DocUniqueIdentifier=CO1.PCCNTR.7462840&amp;prevCtxUrl=https%3a%2f%2fwww.secop.gov.co%3a443%2fCO1ContractsManagement%2fTendering%2fProcurementContractManagement%2fIndex&amp;prevCtxLbl=Contratos+</t>
  </si>
  <si>
    <t>https://www.secop.gov.co/CO1ContractsManagement/Tendering/ProcurementContractEdit/Update?ProfileName=CCE-11-Procedimiento_Publicidad&amp;PPI=CO1.PPI.37365162&amp;DocUniqueName=ContratoDeCompra&amp;DocTypeName=NextWay.Entities.Marketplace.Tendering.ProcurementContract&amp;ProfileVersion=12&amp;DocUniqueIdentifier=CO1.PCCNTR.7462396&amp;prevCtxUrl=https%3a%2f%2fwww.secop.gov.co%3a443%2fCO1ContractsManagement%2fTendering%2fProcurementContractManagement%2fIndex&amp;prevCtxLbl=Contratos+</t>
  </si>
  <si>
    <t>YESID ALEXANDER MUNAR CASTAÑEDA</t>
  </si>
  <si>
    <t>EPC-CD-PS-156-2025</t>
  </si>
  <si>
    <t>PRESTACION DE SERVICIOS PROFESIONALES PARA REALIZAR LOS CONCEPTOS ESTRUCTURALES REQUERIDOS POR LA INTERVENTORÍA DE PREINVERSIÓN Y SUPERVISION DE LA DIRECCIÓN OPERATIVA Y DE PROYECTOS ESPECIALES</t>
  </si>
  <si>
    <t>PAGOS PARCIALES
según el nivel de complejidad y responsabilidad de los conceptos aprobados, los cuales
se presentan en la siguiente tabla</t>
  </si>
  <si>
    <t>20250157 DE 
24/01/2025</t>
  </si>
  <si>
    <t>https://www.secop.gov.co/CO1ContractsManagement/Tendering/ProcurementContractEdit/Update?ProfileName=CCE-11-Procedimiento_Publicidad&amp;PPI=CO1.PPI.37426624&amp;DocUniqueName=ContratoDeCompra&amp;DocTypeName=NextWay.Entities.Marketplace.Tendering.ProcurementContract&amp;ProfileVersion=12&amp;DocUniqueIdentifier=CO1.PCCNTR.7478836&amp;prevCtxUrl=https%3a%2f%2fwww.secop.gov.co%3a443%2fCO1ContractsManagement%2fTendering%2fProcurementContractManagement%2fIndex&amp;prevCtxLbl=Contratos+</t>
  </si>
  <si>
    <t>MARIA CAMILA BASTO CARABALLO</t>
  </si>
  <si>
    <t>EPC-CD-PS-157-2025</t>
  </si>
  <si>
    <t>PRESTACION DE SERVICIOS DE APOYO A LA GESTIÓN PARA LAS TAREAS ADMINISTRATIVAS EN EL MARCO DE LA IMPLEMENTACIÓN DEL PROGRAMA AGUA A LA VEREDA</t>
  </si>
  <si>
    <t>2686-25
(31/01/2025)</t>
  </si>
  <si>
    <t>https://www.secop.gov.co/CO1ContractsManagement/Tendering/ProcurementContractEdit/Update?ProfileName=CCE-16-Servicios_profesionales_gestion&amp;PPI=CO1.PPI.37426908&amp;DocUniqueName=ContratoDeCompra&amp;DocTypeName=NextWay.Entities.Marketplace.Tendering.ProcurementContract&amp;ProfileVersion=8&amp;DocUniqueIdentifier=CO1.PCCNTR.7478764&amp;prevCtxUrl=https%3a%2f%2fwww.secop.gov.co%3a443%2fCO1ContractsManagement%2fTendering%2fProcurementContractManagement%2fIndex&amp;prevCtxLbl=Contratos+</t>
  </si>
  <si>
    <t>MARIA ALEJANDRA ACERO MONTOYA</t>
  </si>
  <si>
    <t>EPC-CD-PS-158-2025</t>
  </si>
  <si>
    <t>https://www.secop.gov.co/CO1ContractsManagement/Tendering/ProcurementContractEdit/Update?ProfileName=CCE-11-Procedimiento_Publicidad&amp;PPI=CO1.PPI.37424204&amp;DocUniqueName=ContratoDeCompra&amp;DocTypeName=NextWay.Entities.Marketplace.Tendering.ProcurementContract&amp;ProfileVersion=12&amp;DocUniqueIdentifier=CO1.PCCNTR.7474312&amp;prevCtxUrl=https%3a%2f%2fwww.secop.gov.co%3a443%2fCO1ContractsManagement%2fTendering%2fProcurementContractManagement%2fIndex&amp;prevCtxLbl=Contratos+</t>
  </si>
  <si>
    <t>CARLOS FERNANDO RODRIGUEZ VEGA</t>
  </si>
  <si>
    <t>EPC-CD-PS-159-2025</t>
  </si>
  <si>
    <t>20250179 31/01/2025</t>
  </si>
  <si>
    <t>https://www.secop.gov.co/CO1ContractsManagement/Tendering/ProcurementContractEdit/Update?ProfileName=CCE-11-Procedimiento_Publicidad&amp;PPI=CO1.PPI.37496248&amp;DocUniqueName=ContratoDeCompra&amp;DocTypeName=NextWay.Entities.Marketplace.Tendering.ProcurementContract&amp;ProfileVersion=12&amp;DocUniqueIdentifier=CO1.PCCNTR.7493871&amp;prevCtxUrl=https%3a%2f%2fwww.secop.gov.co%3a443%2fCO1ContractsManagement%2fTendering%2fProcurementContractManagement%2fIndex&amp;prevCtxLbl=Contratos+</t>
  </si>
  <si>
    <t>MARYULI BENILDA RIVERA CAUCALI</t>
  </si>
  <si>
    <t>EPC-CD-PS-160-2025</t>
  </si>
  <si>
    <t> 52776084</t>
  </si>
  <si>
    <t>PRESTACION DE SERVICIOS PROFESIONALES PARA APOYAR Y ASESORAR JURIDICAMENTE EN LAS ACTIVIDADES QUE ADELANTA LA DIRECCION DE INTERVENTORIA DE EMPRESAS PUBLICAS DE CUNDINAMARCA S.A. E.S.P.</t>
  </si>
  <si>
    <t>20250189
(11/02/2025)</t>
  </si>
  <si>
    <t>https://www.secop.gov.co/CO1ContractsManagement/Tendering/ProcurementContractEdit/Update?ProfileName=CCE-11-Procedimiento_Publicidad&amp;PPI=CO1.PPI.37474492&amp;DocUniqueName=ContratoDeCompra&amp;DocTypeName=NextWay.Entities.Marketplace.Tendering.ProcurementContract&amp;ProfileVersion=12&amp;DocUniqueIdentifier=CO1.PCCNTR.7486540&amp;prevCtxUrl=https%3a%2f%2fwww.secop.gov.co%3a443%2fCO1ContractsManagement%2fTendering%2fProcurementContractManagement%2fIndex&amp;prevCtxLbl=Contratos+</t>
  </si>
  <si>
    <t>FARY YIZETH ESCARRAGA VARON</t>
  </si>
  <si>
    <t>EPC-CD-PS-161-2025</t>
  </si>
  <si>
    <t>PRESTACIÓN DE SERVICIOS PROFESIONALES PARA BRINDAR APOYO JURÍDICO EN LOS PROCESOS CONTRACTUALES Y ADMINISTRATIVOS QUE SE DESARROLLAN EN LA DIRECCIÓN DE ASEGURAMIENTO DE LA PRESTACIÓN DEL SERVICIO EN EL MARCO DEL PLAN DE ASEGURAMIENTO.</t>
  </si>
  <si>
    <t>DORA EMILSE DIAZ BOHORQUEZ</t>
  </si>
  <si>
    <t>EPC-CD-PS-162-2025</t>
  </si>
  <si>
    <t>PRESTACIÓN DE SERVICIOS PROFESIONALES PARA APOYAR LA GESTIÓN, TRÁMITE, ESTRUCTURACIÓN Y ACTIVIDADES CON RELACIÓN AL DESARROLLO DE LOS NUEVOS NEGOCIOS Y PROYECTOS ESPECIALES, CON EL PROPÓSITO DE FORTALECER LAS CAPACIDADES INSTITUCIONALES, PROMOVER LA INNOVACIÓN Y OPERACIÓN EFICIENTE DE LOS SERVICOS PUBLICOS DESARROLLADOS POR LA DIRECCIÓN OPERATIVA Y DE PROYECTOS ESPECIALES DE EMPRESAS PÚBLICAS DE CUNDINAMARCA S.A. E.S.P</t>
  </si>
  <si>
    <t xml:space="preserve">LEIDY RUBIANO </t>
  </si>
  <si>
    <t>20250003 DE 09-01-2025</t>
  </si>
  <si>
    <t>20250002 DE 29-01-2025</t>
  </si>
  <si>
    <t>20250004 DE 30-01-2025</t>
  </si>
  <si>
    <t>20250024 DE 11-02-2025</t>
  </si>
  <si>
    <t>CM-PDA-001-2025</t>
  </si>
  <si>
    <t>20250187
(10/02/2025)</t>
  </si>
  <si>
    <t>https://www.secop.gov.co/CO1ContractsManagement/Tendering/ProcurementContractEdit/Update?ProfileName=CCE-11-Procedimiento_Publicidad&amp;PPI=CO1.PPI.37493458&amp;DocUniqueName=ContratoDeCompra&amp;DocTypeName=NextWay.Entities.Marketplace.Tendering.ProcurementContract&amp;ProfileVersion=12&amp;DocUniqueIdentifier=CO1.PCCNTR.7495312&amp;prevCtxUrl=https%3a%2f%2fwww.secop.gov.co%3a443%2fCO1ContractsManagement%2fTendering%2fProcurementContractManagement%2fIndex&amp;prevCtxLbl=Contratos+</t>
  </si>
  <si>
    <t>20250188
(10/02/2025)</t>
  </si>
  <si>
    <t>https://www.secop.gov.co/CO1ContractsManagement/Tendering/ProcurementContractEdit/Update?ProfileName=CCE-11-Procedimiento_Publicidad&amp;PPI=CO1.PPI.37493723&amp;DocUniqueName=ContratoDeCompra&amp;DocTypeName=NextWay.Entities.Marketplace.Tendering.ProcurementContract&amp;ProfileVersion=12&amp;DocUniqueIdentifier=CO1.PCCNTR.7495239&amp;prevCtxUrl=https%3a%2f%2fwww.secop.gov.co%3a443%2fCO1ContractsManagement%2fTendering%2fProcurementContractManagement%2fIndex&amp;prevCtxLbl=Contratos+</t>
  </si>
  <si>
    <t>20250217 de 17-02-2025</t>
  </si>
  <si>
    <t>20250216 de 17-02-2025</t>
  </si>
  <si>
    <t>20250215 de 17-02-2025</t>
  </si>
  <si>
    <t>INTERVENTORÍA A LA CONSTRUCCIÓN DEL ALCANTARILLADO PLUVIAL (SISTEMA COLECTOR DE EMERGENCIA - BELLAVISTA) EN EL MUNICIPIO DE PASCA - CUNDINAMARCA.</t>
  </si>
  <si>
    <t>CM-PDA-007-2024</t>
  </si>
  <si>
    <t>20250220 DE 17-02-2025</t>
  </si>
  <si>
    <t>20250221 DE 17-02-2025</t>
  </si>
  <si>
    <t>EPC-CD-163-2025</t>
  </si>
  <si>
    <t>PRESTACIÓN DE SERVICIOS PROFESIONALES PARA LA COORDINACIÓN Y EL ACOMPAÑAMIENTO A LOS PROGRAMAS Y ESTRATEGIAS PEDAGOGICAS EN EL MARCO DEL PLAN DE GESTIÓN SOCIAL CAPACITACION</t>
  </si>
  <si>
    <t>2700-25
(31/01/2025)</t>
  </si>
  <si>
    <t>2470
17-04-2017</t>
  </si>
  <si>
    <t>https://www.secop.gov.co/CO1ContractsManagement/Tendering/ProcurementContractEdit/Update?ProfileName=CCE-16-Servicios_profesionales_gestion&amp;PPI=CO1.PPI.37580034&amp;DocUniqueName=ContratoDeCompra&amp;DocTypeName=NextWay.Entities.Marketplace.Tendering.ProcurementContract&amp;ProfileVersion=8&amp;DocUniqueIdentifier=CO1.PCCNTR.7520509&amp;prevCtxUrl=https%3a%2f%2fwww.secop.gov.co%3a443%2fCO1ContractsManagement%2fTendering%2fProcurementContractManagement%2fIndex&amp;prevCtxLbl=Contratos+</t>
  </si>
  <si>
    <t>LUISA NATALIA GOMEZ VILLANUEVA</t>
  </si>
  <si>
    <t>EPC-CD-164-2025</t>
  </si>
  <si>
    <t xml:space="preserve">PSICOLOGA / ESPECIALIDTA EN GERENCIA DE RIESGOS LABORALES </t>
  </si>
  <si>
    <t>PRESTACIÓN DE SERVICIOS DE APOYO A LA DIRECCIÓN DE ESTRUCTURACIÓN DE LA SUBGERENCIA TÉCNICA DE EMPRESAS PÚBLICAS DE CUNDINAMARCA S.A. E.S.P</t>
  </si>
  <si>
    <t>20250124
(20/01/2025</t>
  </si>
  <si>
    <t>https://www.secop.gov.co/CO1ContractsManagement/Tendering/ProcurementContractEdit/Update?ProfileName=CCE-11-Procedimiento_Publicidad&amp;PPI=CO1.PPI.37555732&amp;DocUniqueName=ContratoDeCompra&amp;DocTypeName=NextWay.Entities.Marketplace.Tendering.ProcurementContract&amp;ProfileVersion=12&amp;DocUniqueIdentifier=CO1.PCCNTR.7514423&amp;prevCtxUrl=https%3a%2f%2fwww.secop.gov.co%3a443%2fCO1ContractsManagement%2fTendering%2fProcurementContractManagement%2fIndex&amp;prevCtxLbl=Contratos+</t>
  </si>
  <si>
    <t>EPC-CD-PS-165-2025</t>
  </si>
  <si>
    <t>TRABAJO SOCIAL</t>
  </si>
  <si>
    <t>PRESTACIÓN DE SERVICIOS PROFESIONALES PARA LA IMPLEMENTACIÓN DE ACCIONES SOCIALES EN EL MARCO DEL PLAN DE GESTION SOCIAL</t>
  </si>
  <si>
    <t>20250191
(11/02/2025)</t>
  </si>
  <si>
    <t xml:space="preserve"> MARTHA CONSUELO LOZANO PULIDO / Mauricio Suarez</t>
  </si>
  <si>
    <t xml:space="preserve">SERVICIO AL CLIENTE / INTERVENTORIA </t>
  </si>
  <si>
    <t>https://www.secop.gov.co/CO1ContractsManagement/Tendering/ProcurementContractEdit/Update?ProfileName=CCE-16-Servicios_profesionales_gestion&amp;PPI=CO1.PPI.37564244&amp;DocUniqueName=ContratoDeCompra&amp;DocTypeName=NextWay.Entities.Marketplace.Tendering.ProcurementContract&amp;ProfileVersion=8&amp;DocUniqueIdentifier=CO1.PCCNTR.7517418&amp;prevCtxUrl=https%3a%2f%2fwww.secop.gov.co%3a443%2fCO1ContractsManagement%2fTendering%2fProcurementContractManagement%2fIndex&amp;prevCtxLbl=Contratos+</t>
  </si>
  <si>
    <t>EPC-CD-PS-166-2025</t>
  </si>
  <si>
    <t xml:space="preserve">TECNOLOGO EN ANALISIS DE SISTEMAS DE INFORMACION </t>
  </si>
  <si>
    <t>PRESTACION DE SERVICIOS TECNICOS EN EL AREA DE SISTEMAS PARA APOYAR EL PROCESO TECNOLOGIAS DE LA INFORMACION DE EMPRESAS PUBLICAS DE CUNDINAMARCA S.A. ESP."</t>
  </si>
  <si>
    <t>https://www.secop.gov.co/CO1ContractsManagement/Tendering/ProcurementContractEdit/Update?ProfileName=CCE-11-Procedimiento_Publicidad&amp;PPI=CO1.PPI.37574011&amp;DocUniqueName=ContratoDeCompra&amp;DocTypeName=NextWay.Entities.Marketplace.Tendering.ProcurementContract&amp;ProfileVersion=12&amp;DocUniqueIdentifier=CO1.PCCNTR.7516947&amp;prevCtxUrl=https%3a%2f%2fwww.secop.gov.co%3a443%2fCO1ContractsManagement%2fTendering%2fProcurementContractManagement%2fIndex&amp;prevCtxLbl=Contratos+</t>
  </si>
  <si>
    <t>PROCIVING SAS</t>
  </si>
  <si>
    <t>Un primer pago correspondiente al cinco por ciento (5%) del valor del contrato, incluido IVA,
previa revisión y aprobación del informe preliminar por parte del supervisor designado por
LA EMPRESA, de acuerdo con lo definido en las obligaciones</t>
  </si>
  <si>
    <t>Cinco (05) pagos fijos mensuales, los cuales en su totalidad serán del treinta por ciento
(30%) del valor del contrato, incluido IVA, previa presentación del acta de inicio de las obras,
los informes exigidos dentro de las obligaciones (Mensuales y Semanales), conceptos e
informes adicionales que se soliciten durante el periodo a cobrar, posterior a su aceptación
por parte de la EMPRESA.</t>
  </si>
  <si>
    <t>El cincuenta y cinco por ciento (55%) del valor del contrato se pagará de acuerdo con el
avance físico de obra aprobado y registrado en las actas parciales del contrato de obra e
informes aprobados por la interventoría, previa presentación del informe correspondiente por
parte de la interventoría en el que consten las cantidades, actividades ejecutadas (actas,
informes, bitácoras, conceptos, etc.), y dedicación del personal propuesto</t>
  </si>
  <si>
    <t>https://www.secop.gov.co/CO1ContractsManagement/Tendering/ProcurementContractEdit/Update?ProfileName=CCE-20-Concurso_Meritos_Sin_Lista_Corta_1Sobre&amp;PPI=CO1.PPI.36381559&amp;DocUniqueName=ContratoDeCompra&amp;DocTypeName=NextWay.Entities.Marketplace.Tendering.ProcurementContract&amp;ProfileVersion=4&amp;DocUniqueIdentifier=CO1.PCCNTR.7476450&amp;prevCtxUrl=https%3a%2f%2fwww.secop.gov.co%3a443%2fCO1ContractsManagement%2fTendering%2fProcurementContractManagement%2fIndex&amp;prevCtxLbl=Contratos+</t>
  </si>
  <si>
    <t>20250225 de 19-02-2025</t>
  </si>
  <si>
    <t>EPC-CD-PS-169-2025</t>
  </si>
  <si>
    <t>PRESTACIÓN DE SERVICIOS DE INSTALACIÓN Y ASISTENCIA TÉCNICA DE GPS/GPRS ESTÁNDAR PARA LOS VEHÍCULOS DE EMPRESAS PÚBLICAS DE CUNDINAMARCA S.A. E.S.P</t>
  </si>
  <si>
    <t>993.625.00</t>
  </si>
  <si>
    <t>20250158
24/01/2025</t>
  </si>
  <si>
    <t>https://www.secop.gov.co/CO1ContractsManagement/Tendering/ProcurementContractEdit/View?docUniqueIdentifier=CO1.PCCNTR.7542929&amp;prevCtxUrl=https%3a%2f%2fwww.secop.gov.co%3a443%2fCO1ContractsManagement%2fTendering%2fProcurementContractManagement%2fIndex&amp;prevCtxLbl=Contratos+</t>
  </si>
  <si>
    <t>Ingrid Camila Cortes Charry</t>
  </si>
  <si>
    <t>EPC-PS-CD-170-2025</t>
  </si>
  <si>
    <t>PRESTACIÓN DE SERVICIOS PROFESIONALES PARA APOYAR LA ASISTENCIA TÉCNICA Y FORTALECIMIENTO INSTITUCIONAL EN LOS ASPECTOS DE CALIDAD DEL AGUA PARA CONSUMO HUMANO Y RESIDUAL, AMBIENTALES Y TÉCNICOS DE LOS PRESTADORES DEL DEPARTAMENTO DE CUNDINAMARCA</t>
  </si>
  <si>
    <t>20250194
12/02/2025</t>
  </si>
  <si>
    <t>EDUARDO  ANDRES LUQUE QUIÑONES</t>
  </si>
  <si>
    <t>https://www.secop.gov.co/CO1ContractsManagement/Tendering/ProcurementContractEdit/Update?ProfileName=CCE-11-Procedimiento_Publicidad&amp;PPI=CO1.PPI.37654022&amp;DocUniqueName=ContratoDeCompra&amp;DocTypeName=NextWay.Entities.Marketplace.Tendering.ProcurementContract&amp;ProfileVersion=12&amp;DocUniqueIdentifier=CO1.PCCNTR.7533144&amp;prevCtxUrl=https%3a%2f%2fwww.secop.gov.co%3a443%2fCO1ContractsManagement%2fTendering%2fProcurementContractManagement%2fIndex&amp;prevCtxLbl=Contratos+</t>
  </si>
  <si>
    <t>SULAY DAYANA RODRIGUEZ</t>
  </si>
  <si>
    <t>Andrés Julián Linares Vega</t>
  </si>
  <si>
    <t>EPC-CD-PS-172-2025</t>
  </si>
  <si>
    <t>PRESTACION DE SERVICIOS PROFESIONALES PARA EL APOYO ADMINISTRATIVO Y LEGAL A LOS PRESTADORES DE SERVICIOS PÚBLICOS DOMICILIARIOS RURALES DEL DEPARTAMENTO DE CUNDINAMARCA EN EL MARCO DE LA IMPLEMENTACIÓN DEL PROGRAMA AGUA A LA VEREDA</t>
  </si>
  <si>
    <t>2703-25
(07/02/2025)</t>
  </si>
  <si>
    <t>17722 del 23/12/2024:</t>
  </si>
  <si>
    <t>https://www.secop.gov.co/CO1ContractsManagement/Tendering/ProcurementContractEdit/Update?ProfileName=CCE-16-Servicios_profesionales_gestion&amp;PPI=CO1.PPI.37657928&amp;DocUniqueName=ContratoDeCompra&amp;DocTypeName=NextWay.Entities.Marketplace.Tendering.ProcurementContract&amp;ProfileVersion=8&amp;DocUniqueIdentifier=CO1.PCCNTR.7534058&amp;prevCtxUrl=https%3a%2f%2fwww.secop.gov.co%3a443%2fCO1ContractsManagement%2fTendering%2fProcurementContractManagement%2fIndex&amp;prevCtxLbl=Contratos+</t>
  </si>
  <si>
    <t>LUIS ALEJANDRO CARDENAS</t>
  </si>
  <si>
    <t>EPC-CD-PS-173-2025</t>
  </si>
  <si>
    <t>PRESTACION DE SERVICIOS PROFESIONALES PARA EL APOYO EN LA ESTRUCTURACIÓN, EJECUCION, SEGUIMIENTO Y CONTROL DE LOS SISTEMAS DE INFORMACION Y/O SOFTWARE MANEJADAS EN LA DIRECCION DE ASEGURAMIENTO DE LA PRESTACION</t>
  </si>
  <si>
    <t>20250198
(13/02/2025)</t>
  </si>
  <si>
    <t>https://www.secop.gov.co/CO1ContractsManagement/Tendering/ProcurementContractEdit/Update?ProfileName=CCE-11-Procedimiento_Publicidad&amp;PPI=CO1.PPI.37662017&amp;DocUniqueName=ContratoDeCompra&amp;DocTypeName=NextWay.Entities.Marketplace.Tendering.ProcurementContract&amp;ProfileVersion=12&amp;DocUniqueIdentifier=CO1.PCCNTR.7536302&amp;prevCtxUrl=https%3a%2f%2fwww.secop.gov.co%3a443%2fCO1ContractsManagement%2fTendering%2fProcurementContractManagement%2fIndex&amp;prevCtxLbl=Contratos+</t>
  </si>
  <si>
    <t>Cesar Augusto Castro</t>
  </si>
  <si>
    <t>EPC-CD-PS-174-2025</t>
  </si>
  <si>
    <t>PRESTACIÓN DE SERVICIOS PROFESIONALES PARA EL APOYO ADMINISTRATIVO Y LEGAL A LOS PRESTADORES DE SERVICIOS PÚBLICOS DOMICILIARIOS RURALES DEL DEPARTAMENTO DE CUNDINAMARCA EN EL MARCO DE LA IMPLEMENTACIÓN DEL PROGRAMA AGUA A LA VEREDA</t>
  </si>
  <si>
    <t>2706-25
(7/02/2025)</t>
  </si>
  <si>
    <t>https://www.secop.gov.co/CO1ContractsManagement/Tendering/ProcurementContractEdit/Update?ProfileName=CCE-16-Servicios_profesionales_gestion&amp;PPI=CO1.PPI.37664600&amp;DocUniqueName=ContratoDeCompra&amp;DocTypeName=NextWay.Entities.Marketplace.Tendering.ProcurementContract&amp;ProfileVersion=8&amp;DocUniqueIdentifier=CO1.PCCNTR.7536467&amp;prevCtxUrl=https%3a%2f%2fwww.secop.gov.co%3a443%2fCO1ContractsManagement%2fTendering%2fProcurementContractManagement%2fIndex&amp;prevCtxLbl=Contratos+</t>
  </si>
  <si>
    <t>EPC-CD-PS-175-2025</t>
  </si>
  <si>
    <t>2711-25
(07/02/2025)</t>
  </si>
  <si>
    <t>https://www.secop.gov.co/CO1ContractsManagement/Tendering/ProcurementContractEdit/Update?ProfileName=CCE-16-Servicios_profesionales_gestion&amp;PPI=CO1.PPI.37662489&amp;DocUniqueName=ContratoDeCompra&amp;DocTypeName=NextWay.Entities.Marketplace.Tendering.ProcurementContract&amp;ProfileVersion=8&amp;DocUniqueIdentifier=CO1.PCCNTR.7536483&amp;prevCtxUrl=https%3a%2f%2fwww.secop.gov.co%3a443%2fCO1ContractsManagement%2fTendering%2fProcurementContractManagement%2fIndex&amp;prevCtxLbl=Contratos+</t>
  </si>
  <si>
    <t>HEIDY SORLEY BELTRAN OLAYA</t>
  </si>
  <si>
    <t>EPC-CD-PS-176-2025</t>
  </si>
  <si>
    <t>20250181
(31/01/2025)</t>
  </si>
  <si>
    <t>https://www.secop.gov.co/CO1ContractsManagement/Tendering/ProcurementContractEdit/Update?ProfileName=CCE-11-Procedimiento_Publicidad&amp;PPI=CO1.PPI.37662428&amp;DocUniqueName=ContratoDeCompra&amp;DocTypeName=NextWay.Entities.Marketplace.Tendering.ProcurementContract&amp;ProfileVersion=12&amp;DocUniqueIdentifier=CO1.PCCNTR.7537001&amp;prevCtxUrl=https%3a%2f%2fwww.secop.gov.co%3a443%2fCO1ContractsManagement%2fTendering%2fProcurementContractManagement%2fIndex&amp;prevCtxLbl=Contratos+</t>
  </si>
  <si>
    <t>SANDRA MOUZMETH MOSQUERA MEDELLIN</t>
  </si>
  <si>
    <t>EPC-CD-PS-177-2025</t>
  </si>
  <si>
    <t>2716-25 7/02/2025</t>
  </si>
  <si>
    <t>https://www.secop.gov.co/CO1ContractsManagement/Tendering/ProcurementContractEdit/Update?ProfileName=CCE-11-Procedimiento_Publicidad&amp;PPI=CO1.PPI.37681516&amp;DocUniqueName=ContratoDeCompra&amp;DocTypeName=NextWay.Entities.Marketplace.Tendering.ProcurementContract&amp;ProfileVersion=12&amp;DocUniqueIdentifier=CO1.PCCNTR.7541035&amp;prevCtxUrl=https%3a%2f%2fwww.secop.gov.co%3a443%2fCO1ContractsManagement%2fTendering%2fProcurementContractManagement%2fIndex&amp;prevCtxLbl=Contratos+</t>
  </si>
  <si>
    <t>EPC-CD-PS-178-2025</t>
  </si>
  <si>
    <t>PRESTACION DE SERVICIOS PROFESIONALES PARA EL APOYO FINANCIERO Y COMERCIAL A LOS PRESTADORES DE SERVICIOS PÚBLICOS DOMICILIARIOS RURALES DEL DEPARTAMENTO DE CUNDINAMARCA EN EL MARCO DE LA IMPLEMENTACIÓN DEL PROGRAMA AGUA A LA VEREDA</t>
  </si>
  <si>
    <t>2725-25 7/02/2025</t>
  </si>
  <si>
    <t>https://www.secop.gov.co/CO1ContractsManagement/Tendering/ProcurementContractEdit/Update?ProfileName=CCE-11-Procedimiento_Publicidad&amp;PPI=CO1.PPI.37683427&amp;DocUniqueName=ContratoDeCompra&amp;DocTypeName=NextWay.Entities.Marketplace.Tendering.ProcurementContract&amp;ProfileVersion=12&amp;DocUniqueIdentifier=CO1.PCCNTR.7541738&amp;prevCtxUrl=https%3a%2f%2fwww.secop.gov.co%3a443%2fCO1ContractsManagement%2fTendering%2fProcurementContractManagement%2fIndex&amp;prevCtxLbl=Contratos+</t>
  </si>
  <si>
    <t>Marby Caterine Moya Cardenas</t>
  </si>
  <si>
    <t>EPC-CD-PS-179-2025</t>
  </si>
  <si>
    <t>https://www.secop.gov.co/CO1ContractsManagement/Tendering/ProcurementContractEdit/Update?ProfileName=CCE-11-Procedimiento_Publicidad&amp;PPI=CO1.PPI.37683882&amp;DocUniqueName=ContratoDeCompra&amp;DocTypeName=NextWay.Entities.Marketplace.Tendering.ProcurementContract&amp;ProfileVersion=12&amp;DocUniqueIdentifier=CO1.PCCNTR.7541720&amp;prevCtxUrl=https%3a%2f%2fwww.secop.gov.co%3a443%2fCO1ContractsManagement%2fTendering%2fProcurementContractManagement%2fIndex&amp;prevCtxLbl=Contratos+</t>
  </si>
  <si>
    <t>Maida Fernanda Bermúdez Martínez</t>
  </si>
  <si>
    <t>EPC-CD-PS-180-2025</t>
  </si>
  <si>
    <t>RESTACION DE SERVICIOS PROFESIONALES PARA EL APOYO SOCIAL Y AMBIENTAL A LOS PRESTADORES DE SERVICIOS PÚBLICOS DOMICILIARIOS RURALES DEL DEPARTAMENTO DE CUNDINAMARCA EN EL MARCO DE LA IMPLEMENTACIÓN DEL PROGRAMA AGUA A LA VEREDA</t>
  </si>
  <si>
    <t>2682-25
(31/01/2025)</t>
  </si>
  <si>
    <t>https://www.secop.gov.co/CO1ContractsManagement/Tendering/ProcurementContractEdit/Update?ProfileName=CCE-16-Servicios_profesionales_gestion&amp;PPI=CO1.PPI.37689863&amp;DocUniqueName=ContratoDeCompra&amp;DocTypeName=NextWay.Entities.Marketplace.Tendering.ProcurementContract&amp;ProfileVersion=8&amp;DocUniqueIdentifier=CO1.PCCNTR.7543937&amp;prevCtxUrl=https%3a%2f%2fwww.secop.gov.co%3a443%2fCO1ContractsManagement%2fTendering%2fProcurementContractManagement%2fIndex&amp;prevCtxLbl=Contratos+</t>
  </si>
  <si>
    <t>UT CUSTODIA EPC</t>
  </si>
  <si>
    <t>EPC-CD-182-2025</t>
  </si>
  <si>
    <t>PRESTAR EL SERVICIO DE DEPÓSITO Y CUSTODIA DEL ACERVO DOCUMENTAL DE EMPRESAS PÚBLICAS DE CUNDINAMARCA S.A. E.S.P., CUMPLIENDO CON LOS REQUISITOS ESTABLECIDOS POR EL AGN EN EL ACUERDO 001 DE 2024 Y DEMÁS NORMATIVIDAD VIGENTE Y APLICABLE</t>
  </si>
  <si>
    <t>20250167
(28/01/2025)</t>
  </si>
  <si>
    <t>https://www.secop.gov.co/CO1ContractsManagement/Tendering/ProcurementContractEdit/View?docUniqueIdentifier=CO1.PCCNTR.7546421&amp;prevCtxUrl=https%3a%2f%2fwww.secop.gov.co%3a443%2fCO1ContractsManagement%2fTendering%2fProcurementContractManagement%2fIndex&amp;prevCtxLbl=Contratos+</t>
  </si>
  <si>
    <t>20250035 de 19-02-2025</t>
  </si>
  <si>
    <t>20250030 de 19-02-2025</t>
  </si>
  <si>
    <t>EPC-CD-PS-167-2025</t>
  </si>
  <si>
    <t>Fanny Angelica Beltran Bermudez</t>
  </si>
  <si>
    <t>20250193
12/02/2025</t>
  </si>
  <si>
    <t>https://www.secop.gov.co/CO1ContractsManagement/Tendering/ProcurementContractEdit/Update?ProfileName=CCE-11-Procedimiento_Publicidad&amp;PPI=CO1.PPI.37583052&amp;DocUniqueName=ContratoDeCompra&amp;DocTypeName=NextWay.Entities.Marketplace.Tendering.ProcurementContract&amp;ProfileVersion=12&amp;DocUniqueIdentifier=CO1.PCCNTR.7515168&amp;prevCtxUrl=https%3a%2f%2fwww.secop.gov.co%3a443%2fCO1ContractsManagement%2fTendering%2fProcurementContractManagement%2fIndex&amp;prevCtxLbl=Contratos+</t>
  </si>
  <si>
    <t>LOCATION WORLD COLOMBIA SAS</t>
  </si>
  <si>
    <t>202500239 DE 22-02-2025</t>
  </si>
  <si>
    <t>20250238 DE 22-02-2025</t>
  </si>
  <si>
    <t>20250235 DEC 20-02-2025</t>
  </si>
  <si>
    <t>20250236 DE 20-02-2025</t>
  </si>
  <si>
    <t>EPC-PS-148-2025</t>
  </si>
  <si>
    <t>EPC-PS-149-2025</t>
  </si>
  <si>
    <t>EPC-PS-151-2025</t>
  </si>
  <si>
    <t>EPC-PS-152-2025</t>
  </si>
  <si>
    <t>EPC-PS-153-2025</t>
  </si>
  <si>
    <t>EPC-PS-154-2025</t>
  </si>
  <si>
    <t>EPC-PS-155-2025</t>
  </si>
  <si>
    <t>EPC-PS-156-2025</t>
  </si>
  <si>
    <t>EPC-PS-157-2025</t>
  </si>
  <si>
    <t>EPC-PS-158-2025</t>
  </si>
  <si>
    <t>EPC-PS-159-2025</t>
  </si>
  <si>
    <t>EPC-PS-163-2025</t>
  </si>
  <si>
    <t>EPC-PS-164-2025</t>
  </si>
  <si>
    <t>EPC-PS-165-2025</t>
  </si>
  <si>
    <t>EPC-PS-150-2025</t>
  </si>
  <si>
    <t>EPC-PS-161-2025</t>
  </si>
  <si>
    <t>EPC-PS-160-2025</t>
  </si>
  <si>
    <t>EPC-PS-162-2025</t>
  </si>
  <si>
    <t>EPC-PS-166-2025</t>
  </si>
  <si>
    <t>EPC-PS-167-2025</t>
  </si>
  <si>
    <t>EPC-PS-168-2025</t>
  </si>
  <si>
    <t>EPC-PS-169-2025</t>
  </si>
  <si>
    <t>EPC-PS-170-2025</t>
  </si>
  <si>
    <t>EPC-PS-171-2025</t>
  </si>
  <si>
    <t>EPC-PS-172-2025</t>
  </si>
  <si>
    <t>EPC-PS-173-2025</t>
  </si>
  <si>
    <t>EPC-PS-174-2025</t>
  </si>
  <si>
    <t>EPC-PS-175-2025</t>
  </si>
  <si>
    <t>EPC-PS-176-2025</t>
  </si>
  <si>
    <t>EPC-PS-177-2025</t>
  </si>
  <si>
    <t>EPC-PS-178-2025</t>
  </si>
  <si>
    <t>EPC-PS-179-2025</t>
  </si>
  <si>
    <t>EPC-PS-180-2025</t>
  </si>
  <si>
    <t>EPC-PS-181-2025</t>
  </si>
  <si>
    <t>EPC-PS-182-2025</t>
  </si>
  <si>
    <t>EPC-PS-183-2025</t>
  </si>
  <si>
    <t>EPC-PS-184-2025</t>
  </si>
  <si>
    <t>EPC-PS-185-2025</t>
  </si>
  <si>
    <t>EPC-PS-186-2025</t>
  </si>
  <si>
    <t>EPC-PS-187-2025</t>
  </si>
  <si>
    <t>EPC-PS-188-2025</t>
  </si>
  <si>
    <t>EPC-PS-189-2025</t>
  </si>
  <si>
    <t>EPC-PS-190-2025</t>
  </si>
  <si>
    <t>EPC-PS-191-2025</t>
  </si>
  <si>
    <t>EPC-PS-192-2025</t>
  </si>
  <si>
    <t>DATOS BASICOS DEL CONVENIO</t>
  </si>
  <si>
    <t>APROPIACIONES PRESUPUESTALES</t>
  </si>
  <si>
    <t>MODIFICACIONES EN VALOR</t>
  </si>
  <si>
    <t>MODIFICACIONES EN TIEMPO</t>
  </si>
  <si>
    <t>OTRAS MODIFICACIONES</t>
  </si>
  <si>
    <t>DATOS EJECUCION DEL CONVENIO</t>
  </si>
  <si>
    <t>DATOS DEL CONTRATO DERIVADO</t>
  </si>
  <si>
    <t xml:space="preserve">DATOS CONTRATO DE INTERVENTORIA </t>
  </si>
  <si>
    <t>DATOS SUPERVISOR</t>
  </si>
  <si>
    <t xml:space="preserve">             PUBLICACION SECOP</t>
  </si>
  <si>
    <t xml:space="preserve">PRORROGAS </t>
  </si>
  <si>
    <t>DEL CONTRATO 
DERIVADO DEL CONVENIO</t>
  </si>
  <si>
    <t>N° DE CONVENIO</t>
  </si>
  <si>
    <t>NRO. DE RESOLUCIÓN</t>
  </si>
  <si>
    <t>CLASE DE CONTRATO</t>
  </si>
  <si>
    <t>NOMBRE CONTRATISTA</t>
  </si>
  <si>
    <t>No IDENTIFICACION CONTRATISTA</t>
  </si>
  <si>
    <t>VALOR INICIAL</t>
  </si>
  <si>
    <t>PLAZO INICIAL</t>
  </si>
  <si>
    <t>DIAS</t>
  </si>
  <si>
    <t>NUMERO CDP</t>
  </si>
  <si>
    <t>NUMERO RP</t>
  </si>
  <si>
    <t>VALOR TOTAL CONVENIO
(VALOR INICIAL + ADICIONES)</t>
  </si>
  <si>
    <t xml:space="preserve">MODIFICATORIO No </t>
  </si>
  <si>
    <t xml:space="preserve">FECHA INICIO </t>
  </si>
  <si>
    <t xml:space="preserve">FECHA TERMINACIÓN
(Inicial) </t>
  </si>
  <si>
    <t>Nº CONTRATO DERIVADO</t>
  </si>
  <si>
    <t>DATOS DE CONTACTO</t>
  </si>
  <si>
    <t>ESTADO DEL CONTRATO DERIVADO</t>
  </si>
  <si>
    <t>NOMBRE INTERVENTOR</t>
  </si>
  <si>
    <t>DATOS DE CONTACTO INTERVENTORIA</t>
  </si>
  <si>
    <t>DIRECCIÓN ENCARGADA DE LA SUPERVISIÓN</t>
  </si>
  <si>
    <t>CONVENIO</t>
  </si>
  <si>
    <t>EPC-CI-001-2025</t>
  </si>
  <si>
    <t>Contratación directa</t>
  </si>
  <si>
    <t>ALCALDÍA DE UTICA</t>
  </si>
  <si>
    <t>AUNAR ESFUERZOS TÉCNICOS Y ADMINISTRATIVOS PARA
LA CONSTRUCCIÓN DE 50 UNIDADES SANITARIAS EN EL
SECTOR RURAL DEL MUNICIPIO DE UTICA -
CUNDINAMARCA</t>
  </si>
  <si>
    <t>16304 - 17718</t>
  </si>
  <si>
    <t>https://www.secop.gov.co/CO1ContractsManagement/Tendering/ProcurementContractEdit/View?docUniqueIdentifier=CO1.PCCNTR.7559247&amp;prevCtxUrl=https%3a%2f%2fwww.secop.gov.co%3a443%2fCO1ContractsManagement%2fTendering%2fProcurementContractManagement%2fIndex&amp;prevCtxLbl=Contratos+</t>
  </si>
  <si>
    <t>EPC-PS-193-2025</t>
  </si>
  <si>
    <t>EPC-PS-194-2025</t>
  </si>
  <si>
    <t>EPC-PS-195-2025</t>
  </si>
  <si>
    <t>EPC-PS-196-2025</t>
  </si>
  <si>
    <t>EPC-PS-197-2025</t>
  </si>
  <si>
    <t>EPC-PS-198-2025</t>
  </si>
  <si>
    <t>EPC-PS-199-2025</t>
  </si>
  <si>
    <t>EPC-PS-200-2025</t>
  </si>
  <si>
    <t>20250248 de 25-02-2025</t>
  </si>
  <si>
    <t>20250246 de 25-02-2025</t>
  </si>
  <si>
    <t>20250247 de 25-02-2025</t>
  </si>
  <si>
    <t>GLADIS ELENA CORREA GIRALDO</t>
  </si>
  <si>
    <t>ALQUILER DE EQUIPOS DE CÓMPUTO Y PERIFÉRICOS</t>
  </si>
  <si>
    <t>Pagos mensuales por el valor del alquiler de los equipos entregados, instalados y solicitados por el supervisor, previa presentación de la factura y el recibo a satisfacción por parte del supervisor del contrato. El valor de cada pago será por los equipos efectivamente entregados e instalados por el ARRENDADOR</t>
  </si>
  <si>
    <t>https://www.secop.gov.co/CO1ContractsManagement/Tendering/ProcurementContractEdit/View?docUniqueIdentifier=CO1.PCCNTR.7463836&amp;prevCtxUrl=https%3a%2f%2fwww.secop.gov.co%3a443%2fCO1ContractsManagement%2fTendering%2fProcurementContractManagement%2fIndex&amp;prevCtxLbl=Contratos+</t>
  </si>
  <si>
    <t xml:space="preserve">ANULADO </t>
  </si>
  <si>
    <t>EPC-CD-171-2025</t>
  </si>
  <si>
    <t>GESTION ADMINISTRATIVA</t>
  </si>
  <si>
    <t>PRESTACIÓN DE SERVICIOS DE APOYO A LA GESTIÓN ADDMINISTRATIVA PARA LA IMPLEMENTACIÓN Y SEGUIMIENTO AL SISTEMA DE PETICIONES QUEJAS Y RECLAMOS</t>
  </si>
  <si>
    <t>20250196
(12/02/2025)</t>
  </si>
  <si>
    <t>SERVICIO AL CLIENTE</t>
  </si>
  <si>
    <t>https://www.secop.gov.co/CO1ContractsManagement/Tendering/ProcurementContractEdit/Update?ProfileName=CCE-11-Procedimiento_Publicidad&amp;PPI=CO1.PPI.37700787&amp;DocUniqueName=ContratoDeCompra&amp;DocTypeName=NextWay.Entities.Marketplace.Tendering.ProcurementContract&amp;ProfileVersion=12&amp;DocUniqueIdentifier=CO1.PCCNTR.7550068&amp;prevCtxUrl=https%3a%2f%2fwww.secop.gov.co%3a443%2fCO1ContractsManagement%2fTendering%2fProcurementContractManagement%2fIndex&amp;prevCtxLbl=Contratos+</t>
  </si>
  <si>
    <t>Fabian Andres Vega Gongora</t>
  </si>
  <si>
    <t>EPC-CD-PS-181-2025</t>
  </si>
  <si>
    <t>EPC-CI-002-2025</t>
  </si>
  <si>
    <t>056 DE 26-02-2025</t>
  </si>
  <si>
    <t>049 DE 19-02-2025</t>
  </si>
  <si>
    <t>ALCALDIA MEDINA</t>
  </si>
  <si>
    <t>AUNAR ESFUERZOS TÉCNICOS Y ADMINISTRATIVOS PARA CONTRATAR LA "ESTRUCTURACIÓN Y FORMULACIÓN PARA LA CONSTRUCCIÓN SEGUNDA FASE DEL PLAN MAESTRO DE ACUEDUCTO DEL CASCO URBANO DEL MUNICIPIO DE MEDINA"</t>
  </si>
  <si>
    <t>17482
25/11/2024</t>
  </si>
  <si>
    <t>https://www.secop.gov.co/CO1ContractsManagement/Tendering/ProcurementContractEdit/Update?ProfileName=CCE-16-Servicios_profesionales_gestion&amp;PPI=CO1.PPI.37806230&amp;DocUniqueName=ContratoDeCompra&amp;DocTypeName=NextWay.Entities.Marketplace.Tendering.ProcurementContract&amp;ProfileVersion=8&amp;DocUniqueIdentifier=CO1.PCCNTR.7569879&amp;prevCtxUrl=https%3a%2f%2fwww.secop.gov.co%3a443%2fCO1ContractsManagement%2fTendering%2fProcurementContractManagement%2fIndex&amp;prevCtxLbl=Contratos+</t>
  </si>
  <si>
    <t>PRESTACION DE SERVICIOS PROFESIONALES PARA EL APOYO SOCIAL Y AMBIENTAL A LOS PRESTADORES DE SERVICIOS PÚBLICOS DOMICILIARIOS RURALES DEL DEPARTAMENTO DE CUNDINAMARCA EN EL MARCO DE LA IMPLEMENTACIÓN DEL PROGRAMA AGUA A LA VEREDA</t>
  </si>
  <si>
    <t>2724-25
(07/02/2025)</t>
  </si>
  <si>
    <t>https://www.secop.gov.co/CO1ContractsManagement/Tendering/ProcurementContractEdit/Update?ProfileName=CCE-16-Servicios_profesionales_gestion&amp;PPI=CO1.PPI.37690432&amp;DocUniqueName=ContratoDeCompra&amp;DocTypeName=NextWay.Entities.Marketplace.Tendering.ProcurementContract&amp;ProfileVersion=8&amp;DocUniqueIdentifier=CO1.PCCNTR.7543949&amp;prevCtxUrl=https%3a%2f%2fwww.secop.gov.co%3a443%2fCO1ContractsManagement%2fTendering%2fProcurementContractManagement%2fIndex&amp;prevCtxLbl=Contratos+</t>
  </si>
  <si>
    <t>HAROLD CAICEDO ARANGO</t>
  </si>
  <si>
    <t>Pagos mensuales destinado a monto agotable, más IVA, mes vencido</t>
  </si>
  <si>
    <t>JORGE MAURICIO GUARÍN CASTRO</t>
  </si>
  <si>
    <t>EPC-CD-PS-183-2025</t>
  </si>
  <si>
    <t>2709-25 7/02/2025</t>
  </si>
  <si>
    <t>EDWIN JAVIER LINARES</t>
  </si>
  <si>
    <t>EPC-PS-201-2025</t>
  </si>
  <si>
    <t>EPC-PS-202-2025</t>
  </si>
  <si>
    <t>EPC-PS-203-2025</t>
  </si>
  <si>
    <t>EPC-PS-204-2025</t>
  </si>
  <si>
    <t>EPC-PS-205-2025</t>
  </si>
  <si>
    <t>EPC-PS-206-2025</t>
  </si>
  <si>
    <t>EPC-PS-207-2025</t>
  </si>
  <si>
    <t>EPC-PS-208-2025</t>
  </si>
  <si>
    <t>EPC-PS-209-2025</t>
  </si>
  <si>
    <t>Nathaly Camila Gonzalez Rodriguez</t>
  </si>
  <si>
    <t>MARTHA LUCIA ÁNGEL VILLAMARIN</t>
  </si>
  <si>
    <t>Gina Paola Ochoa Vivas</t>
  </si>
  <si>
    <t>MARIA JULIANA PULIDO SARMIENTO</t>
  </si>
  <si>
    <t>LUISA FERNANDA OCAMPO REY</t>
  </si>
  <si>
    <t>ANGELA JULIETH PULIDO QUECANO</t>
  </si>
  <si>
    <t>Wilson Davian Medina Gomez</t>
  </si>
  <si>
    <t>EPC-CD-PS-184-2025</t>
  </si>
  <si>
    <t>2684-25
31/01/2025</t>
  </si>
  <si>
    <t>https://www.secop.gov.co/CO1ContractsManagement/Tendering/ProcurementContractEdit/Update?ProfileName=CCE-16-Servicios_profesionales_gestion&amp;PPI=CO1.PPI.37727064&amp;DocUniqueName=ContratoDeCompra&amp;DocTypeName=NextWay.Entities.Marketplace.Tendering.ProcurementContract&amp;ProfileVersion=8&amp;DocUniqueIdentifier=CO1.PCCNTR.7553082&amp;prevCtxUrl=https%3a%2f%2fwww.secop.gov.co%3a443%2fCO1ContractsManagement%2fTendering%2fProcurementContractManagement%2fIndex&amp;prevCtxLbl=Contratos+</t>
  </si>
  <si>
    <t>https://www.secop.gov.co/CO1ContractsManagement/Tendering/ProcurementContractEdit/Update?ProfileName=CCE-16-Servicios_profesionales_gestion&amp;PPI=CO1.PPI.37725995&amp;DocUniqueName=ContratoDeCompra&amp;DocTypeName=NextWay.Entities.Marketplace.Tendering.ProcurementContract&amp;ProfileVersion=8&amp;DocUniqueIdentifier=CO1.PCCNTR.7553558&amp;prevCtxUrl=https%3a%2f%2fwww.secop.gov.co%3a443%2fCO1ContractsManagement%2fTendering%2fProcurementContractManagement%2fIndex&amp;prevCtxLbl=Contratos+</t>
  </si>
  <si>
    <t>Emiliana del Carmen Cárdenas Gil</t>
  </si>
  <si>
    <t>EPC-CD-PS-185-2025</t>
  </si>
  <si>
    <t>2723-25 7/02/2025</t>
  </si>
  <si>
    <t>SANDRA DUFAY PÉREZ</t>
  </si>
  <si>
    <t>EPC-CD-PS-186-2025</t>
  </si>
  <si>
    <t>2717-25
(07/02/2025)</t>
  </si>
  <si>
    <t>https://www.secop.gov.co/CO1ContractsManagement/Tendering/ProcurementContractEdit/Update?ProfileName=CCE-16-Servicios_profesionales_gestion&amp;PPI=CO1.PPI.37727781&amp;DocUniqueName=ContratoDeCompra&amp;DocTypeName=NextWay.Entities.Marketplace.Tendering.ProcurementContract&amp;ProfileVersion=8&amp;DocUniqueIdentifier=CO1.PCCNTR.7554582&amp;prevCtxUrl=https%3a%2f%2fwww.secop.gov.co%3a443%2fCO1ContractsManagement%2fTendering%2fProcurementContractManagement%2fIndex&amp;prevCtxLbl=Contratos+</t>
  </si>
  <si>
    <t>https://www.secop.gov.co/CO1ContractsManagement/Tendering/ProcurementContractEdit/Update?ProfileName=CCE-16-Servicios_profesionales_gestion&amp;PPI=CO1.PPI.37727326&amp;DocUniqueName=ContratoDeCompra&amp;DocTypeName=NextWay.Entities.Marketplace.Tendering.ProcurementContract&amp;ProfileVersion=8&amp;DocUniqueIdentifier=CO1.PCCNTR.7553714&amp;prevCtxUrl=https%3a%2f%2fwww.secop.gov.co%3a443%2fCO1ContractsManagement%2fTendering%2fProcurementContractManagement%2fIndex&amp;prevCtxLbl=Contratos+</t>
  </si>
  <si>
    <t>EPC-CD-PS-187-2025</t>
  </si>
  <si>
    <t>2727-25 7/02/2025</t>
  </si>
  <si>
    <t>https://www.secop.gov.co/CO1ContractsManagement/Tendering/ProcurementContractEdit/Update?ProfileName=CCE-16-Servicios_profesionales_gestion&amp;PPI=CO1.PPI.37794861&amp;DocUniqueName=ContratoDeCompra&amp;DocTypeName=NextWay.Entities.Marketplace.Tendering.ProcurementContract&amp;ProfileVersion=8&amp;DocUniqueIdentifier=CO1.PCCNTR.7566121&amp;prevCtxUrl=https%3a%2f%2fwww.secop.gov.co%3a443%2fCO1ContractsManagement%2fTendering%2fProcurementContractManagement%2fIndex&amp;prevCtxLbl=Contratos+</t>
  </si>
  <si>
    <t>EPC-PS-210-2025</t>
  </si>
  <si>
    <t>EPC-PS-211-2025</t>
  </si>
  <si>
    <t>CRISTALINA SAS</t>
  </si>
  <si>
    <t>EPC-PS-213-2025</t>
  </si>
  <si>
    <t>EPC-PS-214-2025</t>
  </si>
  <si>
    <t>EPC-PS-215-2025</t>
  </si>
  <si>
    <t>Danna Valentina Serrano Espitia</t>
  </si>
  <si>
    <t>EPC-CD-PS-188-2025</t>
  </si>
  <si>
    <t>2679-25
(31/01/2025)</t>
  </si>
  <si>
    <t>20250045 DE 25-02-2025</t>
  </si>
  <si>
    <t>https://www.secop.gov.co/CO1ContractsManagement/Tendering/ProcurementContractEdit/Update?ProfileName=CCE-16-Servicios_profesionales_gestion&amp;PPI=CO1.PPI.37740860&amp;DocUniqueName=ContratoDeCompra&amp;DocTypeName=NextWay.Entities.Marketplace.Tendering.ProcurementContract&amp;ProfileVersion=8&amp;DocUniqueIdentifier=CO1.PCCNTR.7556715&amp;prevCtxUrl=https%3a%2f%2fwww.secop.gov.co%3a443%2fCO1ContractsManagement%2fTendering%2fProcurementContractManagement%2fIndex&amp;prevCtxLbl=Contratos+</t>
  </si>
  <si>
    <t>ANGIE IOMARAH MAYORGA BELTRAN</t>
  </si>
  <si>
    <t>EPC-CD-PS-189-2025</t>
  </si>
  <si>
    <t>2704-25
(07/02/2025)</t>
  </si>
  <si>
    <t>20250053 DE 26-02-2025</t>
  </si>
  <si>
    <t>https://www.secop.gov.co/CO1ContractsManagement/Tendering/ProcurementContractEdit/Update?ProfileName=CCE-16-Servicios_profesionales_gestion&amp;PPI=CO1.PPI.37741718&amp;DocUniqueName=ContratoDeCompra&amp;DocTypeName=NextWay.Entities.Marketplace.Tendering.ProcurementContract&amp;ProfileVersion=8&amp;DocUniqueIdentifier=CO1.PCCNTR.7556718&amp;prevCtxUrl=https%3a%2f%2fwww.secop.gov.co%3a443%2fCO1ContractsManagement%2fTendering%2fProcurementContractManagement%2fIndex&amp;prevCtxLbl=Contratos+</t>
  </si>
  <si>
    <t>YENNI PAOLA LOPEZ SUAREZ</t>
  </si>
  <si>
    <t>EPC-CD-PS-190-2025</t>
  </si>
  <si>
    <t>2715-25
(07/02/2025)</t>
  </si>
  <si>
    <t>https://www.secop.gov.co/CO1ContractsManagement/Tendering/ProcurementContractEdit/Update?ProfileName=CCE-16-Servicios_profesionales_gestion&amp;PPI=CO1.PPI.37741757&amp;DocUniqueName=ContratoDeCompra&amp;DocTypeName=NextWay.Entities.Marketplace.Tendering.ProcurementContract&amp;ProfileVersion=8&amp;DocUniqueIdentifier=CO1.PCCNTR.7556912&amp;prevCtxUrl=https%3a%2f%2fwww.secop.gov.co%3a443%2fCO1ContractsManagement%2fTendering%2fProcurementContractManagement%2fIndex&amp;prevCtxLbl=Contratos+</t>
  </si>
  <si>
    <t>EPC-CD-PS-191-2025</t>
  </si>
  <si>
    <t>EPC-CD-192-2025</t>
  </si>
  <si>
    <t>DIEGO ALEJANDRO RUIZ ALBORNOZ</t>
  </si>
  <si>
    <t>PRESTACIÓN DE SERVICIOS PROFESIONALES PARA LA PLANEACIÓN, FORMULACIÓN, ESTRUCTURACIÓN, EJECUCIÓN, SEGUIMIENTO Y CONTROL DE LOS SISTEMAS DE INFORMACIÓN Y/O SOFTWARE MANEJADAS EN LA DIRECCIÓN DE ASEGURAMIENTO DE LA PRESTACIÓN</t>
  </si>
  <si>
    <t>20250195
(12/02/2025)</t>
  </si>
  <si>
    <t>20250258 DE 27-02-2025</t>
  </si>
  <si>
    <t>https://www.secop.gov.co/CO1ContractsManagement/Tendering/ProcurementContractEdit/Update?ProfileName=CCE-11-Procedimiento_Publicidad&amp;PPI=CO1.PPI.37757819&amp;DocUniqueName=ContratoDeCompra&amp;DocTypeName=NextWay.Entities.Marketplace.Tendering.ProcurementContract&amp;ProfileVersion=12&amp;DocUniqueIdentifier=CO1.PCCNTR.7558561&amp;prevCtxUrl=https%3a%2f%2fwww.secop.gov.co%3a443%2fCO1ContractsManagement%2fTendering%2fProcurementContractManagement%2fIndex&amp;prevCtxLbl=Contratos+</t>
  </si>
  <si>
    <t>2729-25
(07/02/2025)</t>
  </si>
  <si>
    <t>20250051 DE 25-02-2025</t>
  </si>
  <si>
    <t>https://www.secop.gov.co/CO1ContractsManagement/Tendering/ProcurementContractEdit/Update?ProfileName=CCE-16-Servicios_profesionales_gestion&amp;PPI=CO1.PPI.37741799&amp;DocUniqueName=ContratoDeCompra&amp;DocTypeName=NextWay.Entities.Marketplace.Tendering.ProcurementContract&amp;ProfileVersion=8&amp;DocUniqueIdentifier=CO1.PCCNTR.7556909&amp;prevCtxUrl=https%3a%2f%2fwww.secop.gov.co%3a443%2fCO1ContractsManagement%2fTendering%2fProcurementContractManagement%2fIndex&amp;prevCtxLbl=Contratos+</t>
  </si>
  <si>
    <t>Luis Arturo Rodríguez García</t>
  </si>
  <si>
    <t>EPC-CD-193-2025</t>
  </si>
  <si>
    <t xml:space="preserve">ECONOMIA EN COMERCIO EXTERIOR </t>
  </si>
  <si>
    <t>2731-25
(07/02/2025)</t>
  </si>
  <si>
    <t>20250057 DE 26-02-2025</t>
  </si>
  <si>
    <t>https://www.secop.gov.co/CO1ContractsManagement/Tendering/ProcurementContractEdit/Update?ProfileName=CCE-16-Servicios_profesionales_gestion&amp;PPI=CO1.PPI.37766711&amp;DocUniqueName=ContratoDeCompra&amp;DocTypeName=NextWay.Entities.Marketplace.Tendering.ProcurementContract&amp;ProfileVersion=8&amp;DocUniqueIdentifier=CO1.PCCNTR.7559672&amp;prevCtxUrl=https%3a%2f%2fwww.secop.gov.co%3a443%2fCO1ContractsManagement%2fTendering%2fProcurementContractManagement%2fIndex&amp;prevCtxLbl=Contratos+</t>
  </si>
  <si>
    <t>Juan Sebastian Navarrete Pinilla</t>
  </si>
  <si>
    <t>EPC-CD-194-2025</t>
  </si>
  <si>
    <t>2710-25
(07/02/2025)</t>
  </si>
  <si>
    <t>20250056 DE 26-02-2025</t>
  </si>
  <si>
    <t>https://www.secop.gov.co/CO1ContractsManagement/Tendering/ProcurementContractEdit/Update?ProfileName=CCE-16-Servicios_profesionales_gestion&amp;PPI=CO1.PPI.37761845&amp;DocUniqueName=ContratoDeCompra&amp;DocTypeName=NextWay.Entities.Marketplace.Tendering.ProcurementContract&amp;ProfileVersion=8&amp;DocUniqueIdentifier=CO1.PCCNTR.7559095&amp;prevCtxUrl=https%3a%2f%2fwww.secop.gov.co%3a443%2fCO1ContractsManagement%2fTendering%2fProcurementContractManagement%2fIndex&amp;prevCtxLbl=Contratos+</t>
  </si>
  <si>
    <t>Maryin Astrid Rodriguez Jimenez</t>
  </si>
  <si>
    <t>EPC-CD-PS-195-2025</t>
  </si>
  <si>
    <t>PRESTACIÓN DE SERVICIOS PROFESIONALES ESPECIALIZADOS PARA APOYAR A EMPRESAS PÚBLICAS DE CUNDINAMARCA S.A. E.S.P. EN LA ESTRUCTURACIÓN, FORMULACIÓN, EJECUCIÓN Y SEGUIMIENTO DEL PDA DE CUNDINAMARCA</t>
  </si>
  <si>
    <t>2734-25
(13/02/2025)</t>
  </si>
  <si>
    <t>20250054 DE 26-02-2025</t>
  </si>
  <si>
    <t>https://www.secop.gov.co/CO1ContractsManagement/Tendering/ProcurementContractEdit/View?docUniqueIdentifier=CO1.PCCNTR.7562903&amp;prevCtxUrl=https%3a%2f%2fwww.secop.gov.co%3a443%2fCO1ContractsManagement%2fTendering%2fProcurementContractManagement%2fIndex&amp;prevCtxLbl=Contratos+</t>
  </si>
  <si>
    <t>DIEGO FERNANDO OCHOA GONZÁLEZ</t>
  </si>
  <si>
    <t>EPC-CD-PS-196-2025</t>
  </si>
  <si>
    <t>2722-25 7/02/2025</t>
  </si>
  <si>
    <t>20250049 DE 25-02-2025</t>
  </si>
  <si>
    <t>https://www.secop.gov.co/CO1ContractsManagement/Tendering/ProcurementContractEdit/Update?ProfileName=CCE-16-Servicios_profesionales_gestion&amp;PPI=CO1.PPI.37766263&amp;DocUniqueName=ContratoDeCompra&amp;DocTypeName=NextWay.Entities.Marketplace.Tendering.ProcurementContract&amp;ProfileVersion=8&amp;DocUniqueIdentifier=CO1.PCCNTR.7559415&amp;prevCtxUrl=https%3a%2f%2fwww.secop.gov.co%3a443%2fCO1ContractsManagement%2fTendering%2fProcurementContractManagement%2fIndex&amp;prevCtxLbl=Contratos+</t>
  </si>
  <si>
    <t>Jonathan Alexander Piñeros Lopez</t>
  </si>
  <si>
    <t>EPC-CD-PS-197-2025</t>
  </si>
  <si>
    <t xml:space="preserve">INGENIERO AMBIENTAL Y SANITARIO </t>
  </si>
  <si>
    <t>2708-25 7/02/2025</t>
  </si>
  <si>
    <t>2050052 DE 26-02-2025</t>
  </si>
  <si>
    <t>https://www.secop.gov.co/CO1ContractsManagement/Tendering/ProcurementContractEdit/Update?ProfileName=CCE-16-Servicios_profesionales_gestion&amp;PPI=CO1.PPI.37766935&amp;DocUniqueName=ContratoDeCompra&amp;DocTypeName=NextWay.Entities.Marketplace.Tendering.ProcurementContract&amp;ProfileVersion=8&amp;DocUniqueIdentifier=CO1.PCCNTR.7559476&amp;prevCtxUrl=https%3a%2f%2fwww.secop.gov.co%3a443%2fCO1ContractsManagement%2fTendering%2fProcurementContractManagement%2fIndex&amp;prevCtxLbl=Contratos+</t>
  </si>
  <si>
    <t>ANDRES CAMILO YAÑEZ JARAMILLO</t>
  </si>
  <si>
    <t>EPC-CD-198-2025</t>
  </si>
  <si>
    <t>2721-25
(07/02/}2025)</t>
  </si>
  <si>
    <t>20250055 DE 26-02-2025</t>
  </si>
  <si>
    <t>https://www.secop.gov.co/CO1ContractsManagement/Tendering/ProcurementContractEdit/Update?ProfileName=CCE-16-Servicios_profesionales_gestion&amp;PPI=CO1.PPI.37770464&amp;DocUniqueName=ContratoDeCompra&amp;DocTypeName=NextWay.Entities.Marketplace.Tendering.ProcurementContract&amp;ProfileVersion=8&amp;DocUniqueIdentifier=CO1.PCCNTR.7560854&amp;prevCtxUrl=https%3a%2f%2fwww.secop.gov.co%3a443%2fCO1ContractsManagement%2fTendering%2fProcurementContractManagement%2fIndex&amp;prevCtxLbl=Contratos+</t>
  </si>
  <si>
    <t>paula vanesa murcia osma</t>
  </si>
  <si>
    <t>EPC-CD-199-2025</t>
  </si>
  <si>
    <t>2714-25
(07/02/2025)</t>
  </si>
  <si>
    <t>20250058 DE 26-02-2025</t>
  </si>
  <si>
    <t>https://www.secop.gov.co/CO1ContractsManagement/Tendering/ProcurementContractEdit/Update?ProfileName=CCE-16-Servicios_profesionales_gestion&amp;PPI=CO1.PPI.37770300&amp;DocUniqueName=ContratoDeCompra&amp;DocTypeName=NextWay.Entities.Marketplace.Tendering.ProcurementContract&amp;ProfileVersion=8&amp;DocUniqueIdentifier=CO1.PCCNTR.7561134&amp;prevCtxUrl=https%3a%2f%2fwww.secop.gov.co%3a443%2fCO1ContractsManagement%2fTendering%2fProcurementContractManagement%2fIndex&amp;prevCtxLbl=Contratos+</t>
  </si>
  <si>
    <t>EPC-CD-PS-200-2025</t>
  </si>
  <si>
    <t>PRESTACIÓN DE SERVICIOS PROFESIONALES PARA EL APOYO EN LA FORMULACIÓN E IMPLEMENTACIÓN DE COMUNICACIONES ESTRATEGICASDE LA DIRECCIÓN DE SERVICIO AL CLIENTE DEL PLAN DE GESTION SOCIAL EN EL MARCO DEL PLAN DEPARTAMENTAL DE AGUA</t>
  </si>
  <si>
    <t>2733-25
(12-02-2025)</t>
  </si>
  <si>
    <t>12912
18/07/2022</t>
  </si>
  <si>
    <t>EPC-CD-PS-201-2025</t>
  </si>
  <si>
    <t>2713-25
(07/02/2025)</t>
  </si>
  <si>
    <t>20250062 DE 27-02-2025</t>
  </si>
  <si>
    <t>https://www.secop.gov.co/CO1ContractsManagement/Tendering/ProcurementContractEdit/Update?ProfileName=CCE-16-Servicios_profesionales_gestion&amp;PPI=CO1.PPI.37790969&amp;DocUniqueName=ContratoDeCompra&amp;DocTypeName=NextWay.Entities.Marketplace.Tendering.ProcurementContract&amp;ProfileVersion=8&amp;DocUniqueIdentifier=CO1.PCCNTR.7565507&amp;prevCtxUrl=https%3a%2f%2fwww.secop.gov.co%3a443%2fCO1ContractsManagement%2fTendering%2fProcurementContractManagement%2fIndex&amp;prevCtxLbl=Contratos+</t>
  </si>
  <si>
    <t>https://www.secop.gov.co/CO1ContractsManagement/Tendering/ProcurementContractEdit/Update?ProfileName=CCE-16-Servicios_profesionales_gestion&amp;PPI=CO1.PPI.37780700&amp;DocUniqueName=ContratoDeCompra&amp;DocTypeName=NextWay.Entities.Marketplace.Tendering.ProcurementContract&amp;ProfileVersion=8&amp;DocUniqueIdentifier=CO1.PCCNTR.7565316&amp;prevCtxUrl=https%3a%2f%2fwww.secop.gov.co%3a443%2fCO1ContractsManagement%2fTendering%2fProcurementContractManagement%2fIndex&amp;prevCtxLbl=Contratos+</t>
  </si>
  <si>
    <t>20250063 de 27-02-2025</t>
  </si>
  <si>
    <t>EPC-CD-PS-202-2025</t>
  </si>
  <si>
    <t>2683-25
(31/01/2025)</t>
  </si>
  <si>
    <t>20250059 DE 26-02-2025</t>
  </si>
  <si>
    <t>https://www.secop.gov.co/CO1ContractsManagement/Tendering/ProcurementContractEdit/Update?ProfileName=CCE-16-Servicios_profesionales_gestion&amp;PPI=CO1.PPI.37791190&amp;DocUniqueName=ContratoDeCompra&amp;DocTypeName=NextWay.Entities.Marketplace.Tendering.ProcurementContract&amp;ProfileVersion=8&amp;DocUniqueIdentifier=CO1.PCCNTR.7565367&amp;prevCtxUrl=https%3a%2f%2fwww.secop.gov.co%3a443%2fCO1ContractsManagement%2fTendering%2fProcurementContractManagement%2fIndex&amp;prevCtxLbl=Contratos+</t>
  </si>
  <si>
    <t>EPC-CD-PS-203-2025</t>
  </si>
  <si>
    <t>PRESTAR LOS SERVICIOS PROFESIONALES COMO ABOGADO ESPECIALIZADO EN DERECHO PÚBLICO, PARA APOYAR A LA DIRECCIÓN JURÍDICA DE EMPRESAS PÚBLICAS DE CUNDINAMARCA S.A. E.S.P</t>
  </si>
  <si>
    <t>20250192 11/02/2025</t>
  </si>
  <si>
    <t>20250259 DE 27-02-2025</t>
  </si>
  <si>
    <t>Hector Gabriel Camelo Ramirez / BLANCA STELLA GARCIA LAYTON</t>
  </si>
  <si>
    <t>https://www.secop.gov.co/CO1ContractsManagement/Tendering/ProcurementContractEdit/View?docUniqueIdentifier=CO1.PCCNTR.7567430&amp;prevCtxUrl=https%3a%2f%2fwww.secop.gov.co%3a443%2fCO1ContractsManagement%2fTendering%2fProcurementContractManagement%2fIndex&amp;prevCtxLbl=Contratos+</t>
  </si>
  <si>
    <t>EPC-CD-204-2025</t>
  </si>
  <si>
    <t>PRESTACIÓN DE SERVICIOS PROFESIONALES PARA EL APOYO EN LA GENERACIÓN DE PIEZAS GRÁFICAS, COMUNICACIONES, PIEZAS AUDIOVISUALES Y PUBLICITARIAS REQUERIDAS EN EL MARCO DEL PLAN DE GESTIÓN SOCIAL</t>
  </si>
  <si>
    <t>2746-25 (19-02-2025)</t>
  </si>
  <si>
    <t>17433 20/11/2024</t>
  </si>
  <si>
    <t>20250065 DE 28-02-2025</t>
  </si>
  <si>
    <t>EPC-CD-205-2025</t>
  </si>
  <si>
    <t>2666-25
(18/01/2025)</t>
  </si>
  <si>
    <t>20250064 DE 28-02-2025</t>
  </si>
  <si>
    <t>https://www.secop.gov.co/CO1ContractsManagement/Tendering/ProcurementContractEdit/Update?ProfileName=CCE-16-Servicios_profesionales_gestion&amp;PPI=CO1.PPI.37827311&amp;DocUniqueName=ContratoDeCompra&amp;DocTypeName=NextWay.Entities.Marketplace.Tendering.ProcurementContract&amp;ProfileVersion=8&amp;DocUniqueIdentifier=CO1.PCCNTR.7575368&amp;prevCtxUrl=https%3a%2f%2fwww.secop.gov.co%3a443%2fCO1ContractsManagement%2fTendering%2fProcurementContractManagement%2fIndex&amp;prevCtxLbl=Contratos+</t>
  </si>
  <si>
    <t>https://www.secop.gov.co/CO1ContractsManagement/Tendering/ProcurementContractEdit/Update?ProfileName=CCE-16-Servicios_profesionales_gestion&amp;PPI=CO1.PPI.37834461&amp;DocUniqueName=ContratoDeCompra&amp;DocTypeName=NextWay.Entities.Marketplace.Tendering.ProcurementContract&amp;ProfileVersion=8&amp;DocUniqueIdentifier=CO1.PCCNTR.7577332&amp;prevCtxUrl=https%3a%2f%2fwww.secop.gov.co%3a443%2fCO1ContractsManagement%2fTendering%2fProcurementContractManagement%2fIndex&amp;prevCtxLbl=Contratos+</t>
  </si>
  <si>
    <t>EPC-CD-PS-206-2025</t>
  </si>
  <si>
    <t>20250212 26/02/2025</t>
  </si>
  <si>
    <t>20250257 DE 27-02-2025</t>
  </si>
  <si>
    <t>https://www.secop.gov.co/CO1ContractsManagement/Tendering/ProcurementContractEdit/View?docUniqueIdentifier=CO1.PCCNTR.7573687&amp;prevCtxUrl=https%3a%2f%2fwww.secop.gov.co%3a443%2fCO1ContractsManagement%2fTendering%2fProcurementContractManagement%2fIndex&amp;prevCtxLbl=Contratos+</t>
  </si>
  <si>
    <t>EPC-CD-207-2025</t>
  </si>
  <si>
    <t>2726-25
(07/02/2025)</t>
  </si>
  <si>
    <t>https://www.secop.gov.co/CO1ContractsManagement/Tendering/ProcurementContractEdit/Update?ProfileName=CCE-16-Servicios_profesionales_gestion&amp;PPI=CO1.PPI.37841404&amp;DocUniqueName=ContratoDeCompra&amp;DocTypeName=NextWay.Entities.Marketplace.Tendering.ProcurementContract&amp;ProfileVersion=8&amp;DocUniqueIdentifier=CO1.PCCNTR.7579097&amp;prevCtxUrl=https%3a%2f%2fwww.secop.gov.co%3a443%2fCO1ContractsManagement%2fTendering%2fProcurementContractManagement%2fIndex&amp;prevCtxLbl=Contratos+</t>
  </si>
  <si>
    <t>Maira Yanira Urrutia Rivas</t>
  </si>
  <si>
    <t>BLANCA MARYORY GARZON FERNANDEZ</t>
  </si>
  <si>
    <t>EPC-CD-PS-209-2025</t>
  </si>
  <si>
    <t>ADMINISTRADOR DE EMPRESAS/ ESPECIALIZACION GERENCIA PUBLICA</t>
  </si>
  <si>
    <t>2720-25
(07/02/2025)</t>
  </si>
  <si>
    <t>https://www.secop.gov.co/CO1ContractsManagement/Tendering/ProcurementContractEdit/Update?ProfileName=CCE-16-Servicios_profesionales_gestion&amp;PPI=CO1.PPI.37865603&amp;DocUniqueName=ContratoDeCompra&amp;DocTypeName=NextWay.Entities.Marketplace.Tendering.ProcurementContract&amp;ProfileVersion=8&amp;DocUniqueIdentifier=CO1.PCCNTR.7591220&amp;prevCtxUrl=https%3a%2f%2fwww.secop.gov.co%3a443%2fCO1ContractsManagement%2fTendering%2fProcurementContractManagement%2fIndex&amp;prevCtxLbl=Contratos+</t>
  </si>
  <si>
    <t>María Camila Forero Umbarila</t>
  </si>
  <si>
    <t>EPC-CD-PS-210-2025</t>
  </si>
  <si>
    <t>2739-25 14/02/2025</t>
  </si>
  <si>
    <t xml:space="preserve">ABOGADO/ ESPECIALISTA EN CONTRATACION ESTATAL </t>
  </si>
  <si>
    <t>https://www.secop.gov.co/CO1ContractsManagement/Tendering/ProcurementContractEdit/Update?ProfileName=CCE-16-Servicios_profesionales_gestion&amp;PPI=CO1.PPI.37892378&amp;DocUniqueName=ContratoDeCompra&amp;DocTypeName=NextWay.Entities.Marketplace.Tendering.ProcurementContract&amp;ProfileVersion=8&amp;DocUniqueIdentifier=CO1.PCCNTR.7591173&amp;prevCtxUrl=https%3a%2f%2fwww.secop.gov.co%3a443%2fCO1ContractsManagement%2fTendering%2fProcurementContractManagement%2fIndex&amp;prevCtxLbl=Contratos+</t>
  </si>
  <si>
    <t>EPC-CD-PS-211-2025</t>
  </si>
  <si>
    <t>PRESTACIÓN DE SERVICIOS PROFESIONALES COMO ESPECIALISTA EN RECURSOS HÍDRICOS Y SANEAMIENTO BÁSICO PARA LA DIRECCIÓN DE ESTRUCTURACIÓN DE PROYECTOS DE EMPRESAS PÚBLICAS DE CUNDINAMARCA S.A. E.S.P</t>
  </si>
  <si>
    <t>20250202
20/02/2025</t>
  </si>
  <si>
    <t>8</t>
  </si>
  <si>
    <t>https://www.secop.gov.co/CO1ContractsManagement/Tendering/ProcurementContractEdit/Update?ProfileName=CCE-11-Procedimiento_Publicidad&amp;PPI=CO1.PPI.37895966&amp;DocUniqueName=ContratoDeCompra&amp;DocTypeName=NextWay.Entities.Marketplace.Tendering.ProcurementContract&amp;ProfileVersion=12&amp;DocUniqueIdentifier=CO1.PCCNTR.7591632&amp;prevCtxUrl=https%3a%2f%2fwww.secop.gov.co%3a443%2fCO1ContractsManagement%2fTendering%2fProcurementContractManagement%2fIndex&amp;prevCtxLbl=Contratos+</t>
  </si>
  <si>
    <t>EPC-S-CD-212-2025</t>
  </si>
  <si>
    <t>SUMINISTRO DE AGUA POTABLE, TRATADA, ENVASADO Y PERSONALIZADA CON LOGOS CORPORATIVOS, PARA APOYAR EVENTOS INSTITUCIONALES DEL DEPARTAMENTO COMO ESTRATEGIA DE POSICIONAMIENTO DE MARCA DE EMPRESAS PÚBLICAS DE CUNDINAMARCA S.A. ESP</t>
  </si>
  <si>
    <t>EPC-S-212-2025</t>
  </si>
  <si>
    <t>SUMINISTRO</t>
  </si>
  <si>
    <t>pagará al contratista mediante pagos parciales contra entrega de los bienes del objeto del presente contrato al recibo a satisfacción de la Empresa y/o supervisión, evidenciado a través de certificación de la supervisión del contrato.</t>
  </si>
  <si>
    <t>20250185 7/02/2025</t>
  </si>
  <si>
    <t>https://www.secop.gov.co/CO1ContractsManagement/Tendering/ProcurementContractEdit/Update?ProfileName=CCE-11-Procedimiento_Publicidad&amp;PPI=CO1.PPI.37893584&amp;DocUniqueName=ContratoDeCompra&amp;DocTypeName=NextWay.Entities.Marketplace.Tendering.ProcurementContract&amp;ProfileVersion=12&amp;DocUniqueIdentifier=CO1.PCCNTR.7593527&amp;prevCtxUrl=https%3a%2f%2fwww.secop.gov.co%3a443%2fCO1ContractsManagement%2fTendering%2fProcurementContractManagement%2fIndex&amp;prevCtxLbl=Contratos+</t>
  </si>
  <si>
    <t>EPC-CD-213-2025</t>
  </si>
  <si>
    <t>PRESTACIÓN DE SERVICIOS ESPECIALIZADOS COMO ASESOR JURIDICO DE LAS DIRECCIONES QUE HACEN PARTE DE LA SUBGERENCIA TÉCNICA DE EMPRESAS PÚBLICAS DE CUNDINAMARCA S.A. E.S.P.</t>
  </si>
  <si>
    <t>20250213
(26/02/2025)</t>
  </si>
  <si>
    <t>https://www.secop.gov.co/CO1ContractsManagement/Tendering/ProcurementContractEdit/Update?ProfileName=CCE-11-Procedimiento_Publicidad&amp;PPI=CO1.PPI.37895992&amp;DocUniqueName=ContratoDeCompra&amp;DocTypeName=NextWay.Entities.Marketplace.Tendering.ProcurementContract&amp;ProfileVersion=12&amp;DocUniqueIdentifier=CO1.PCCNTR.7591471&amp;prevCtxUrl=https%3a%2f%2fwww.secop.gov.co%3a443%2fCO1ContractsManagement%2fTendering%2fProcurementContractManagement%2fIndex&amp;prevCtxLbl=Contratos+</t>
  </si>
  <si>
    <t>EPC-PS-216-2025</t>
  </si>
  <si>
    <t>EPC-PS-217-2025</t>
  </si>
  <si>
    <t>EPC-PS-218-2025</t>
  </si>
  <si>
    <t>EPC-PS-219-2025</t>
  </si>
  <si>
    <t>EPC-PS-220-2025</t>
  </si>
  <si>
    <t>EPC-PS-221-2025</t>
  </si>
  <si>
    <t>EPC-PS-222-2025</t>
  </si>
  <si>
    <t>EPC-PS-223-2025</t>
  </si>
  <si>
    <t>EPC-PS-224-2025</t>
  </si>
  <si>
    <t>EPC-PS-225-2025</t>
  </si>
  <si>
    <t>EPC-PS-226-2025</t>
  </si>
  <si>
    <t>EPC-PS-227-2025</t>
  </si>
  <si>
    <t>MAURICIO NIÑO ACOSTA</t>
  </si>
  <si>
    <t>DIANA MARITZA SANCHEZ PACHECO</t>
  </si>
  <si>
    <t>EPC-CD-214-2025</t>
  </si>
  <si>
    <t>ADMINISTRADOR PUBLICO</t>
  </si>
  <si>
    <t>2707-25
(07/02/2025)</t>
  </si>
  <si>
    <t>https://www.secop.gov.co/CO1ContractsManagement/Tendering/ProcurementContractEdit/Update?ProfileName=CCE-16-Servicios_profesionales_gestion&amp;PPI=CO1.PPI.37903171&amp;DocUniqueName=ContratoDeCompra&amp;DocTypeName=NextWay.Entities.Marketplace.Tendering.ProcurementContract&amp;ProfileVersion=8&amp;DocUniqueIdentifier=CO1.PCCNTR.7594435&amp;prevCtxUrl=https%3a%2f%2fwww.secop.gov.co%3a443%2fCO1ContractsManagement%2fTendering%2fProcurementContractManagement%2fIndex&amp;prevCtxLbl=Contratos+</t>
  </si>
  <si>
    <t>ECP-CD-215-2025</t>
  </si>
  <si>
    <t>2680-25
(31/01/2025)</t>
  </si>
  <si>
    <t>https://www.secop.gov.co/CO1ContractsManagement/Tendering/ProcurementContractEdit/Update?ProfileName=CCE-16-Servicios_profesionales_gestion&amp;PPI=CO1.PPI.37901003&amp;DocUniqueName=ContratoDeCompra&amp;DocTypeName=NextWay.Entities.Marketplace.Tendering.ProcurementContract&amp;ProfileVersion=8&amp;DocUniqueIdentifier=CO1.PCCNTR.7593223&amp;prevCtxUrl=https%3a%2f%2fwww.secop.gov.co%3a443%2fCO1ContractsManagement%2fTendering%2fProcurementContractManagement%2fIndex&amp;prevCtxLbl=Contratos+</t>
  </si>
  <si>
    <t>Fanny Xiomara Romero Hernandez</t>
  </si>
  <si>
    <t>EPC-CD-PS-216-2025</t>
  </si>
  <si>
    <t>2737-25
(14/02/2025)</t>
  </si>
  <si>
    <t>https://www.secop.gov.co/CO1ContractsManagement/Tendering/ProcurementContractEdit/Update?ProfileName=CCE-16-Servicios_profesionales_gestion&amp;PPI=CO1.PPI.37905016&amp;DocUniqueName=ContratoDeCompra&amp;DocTypeName=NextWay.Entities.Marketplace.Tendering.ProcurementContract&amp;ProfileVersion=8&amp;DocUniqueIdentifier=CO1.PCCNTR.7593957&amp;prevCtxUrl=https%3a%2f%2fwww.secop.gov.co%3a443%2fCO1ContractsManagement%2fTendering%2fProcurementContractManagement%2fIndex&amp;prevCtxLbl=Contratos+</t>
  </si>
  <si>
    <t>Andrés Fernando Duque Bernal</t>
  </si>
  <si>
    <t>EPC-CD-PS-217-2025</t>
  </si>
  <si>
    <t>20250211
(25/02/2025)</t>
  </si>
  <si>
    <t>MAURICIO SUAREZ</t>
  </si>
  <si>
    <t>https://www.secop.gov.co/CO1ContractsManagement/Tendering/ProcurementContractEdit/Update?ProfileName=CCE-11-Procedimiento_Publicidad&amp;PPI=CO1.PPI.37904407&amp;DocUniqueName=ContratoDeCompra&amp;DocTypeName=NextWay.Entities.Marketplace.Tendering.ProcurementContract&amp;ProfileVersion=12&amp;DocUniqueIdentifier=CO1.PCCNTR.7593929&amp;prevCtxUrl=https%3a%2f%2fwww.secop.gov.co%3a443%2fCO1ContractsManagement%2fTendering%2fProcurementContractManagement%2fIndex&amp;prevCtxLbl=Contratos+</t>
  </si>
  <si>
    <t>20250270 DE 04-03-2025</t>
  </si>
  <si>
    <t>20250271 DE 04-03-2025</t>
  </si>
  <si>
    <t>20250269 DE 04-03-2025</t>
  </si>
  <si>
    <t>20250268 DE 04-03-2025</t>
  </si>
  <si>
    <t>EPC-PS-228-2025</t>
  </si>
  <si>
    <t xml:space="preserve"> LC-001-2025</t>
  </si>
  <si>
    <t>WALTER DUVAN UMBACIA GARZON</t>
  </si>
  <si>
    <t>EPC-CD-PS-218-2025</t>
  </si>
  <si>
    <t>ALIRIO DE JESUS FLECHAS DIAZ</t>
  </si>
  <si>
    <t>EPC-CD-PS-225-2025</t>
  </si>
  <si>
    <t>INGENIERO FORESTAL</t>
  </si>
  <si>
    <t>PRESTACION DE SERVICIOS PROFESIONALES ESPECIALIZADOS PARA REALIZAR EL ACOMPAÑAMIENTO Y FORTALECIMIENTO SOCIAL Y AMBIENTAL EN EL MARCO DE LA IMPLEMENTACION DEL PROGRAMA AGUA A LA VEREDA DIRIGIDO A LOS PRESTADORES RURALES DEL DEPARTAMENTO DE CUNDINAMARCA</t>
  </si>
  <si>
    <t>48.000.000 correspondiente a honorarios fijos</t>
  </si>
  <si>
    <t>12.000.000 gastos de desplazamiento</t>
  </si>
  <si>
    <t>2735-25
(14/02/2025)</t>
  </si>
  <si>
    <t>https://www.secop.gov.co/CO1ContractsManagement/Tendering/ProcurementContractEdit/Update?ProfileName=CCE-16-Servicios_profesionales_gestion&amp;PPI=CO1.PPI.37968009&amp;DocUniqueName=ContratoDeCompra&amp;DocTypeName=NextWay.Entities.Marketplace.Tendering.ProcurementContract&amp;ProfileVersion=8&amp;DocUniqueIdentifier=CO1.PCCNTR.7608517&amp;prevCtxUrl=https%3a%2f%2fwww.secop.gov.co%3a443%2fCO1ContractsManagement%2fTendering%2fProcurementContractManagement%2fIndex&amp;prevCtxLbl=Contratos+</t>
  </si>
  <si>
    <t>VICTOR CAMILO CAMARGO GONZALEZ</t>
  </si>
  <si>
    <t>EPC-CD-223-2025</t>
  </si>
  <si>
    <t>2742-25
(14/02/2025)</t>
  </si>
  <si>
    <t>https://www.secop.gov.co/CO1ContractsManagement/Tendering/ProcurementContractEdit/Update?ProfileName=CCE-16-Servicios_profesionales_gestion&amp;PPI=CO1.PPI.37938666&amp;DocUniqueName=ContratoDeCompra&amp;DocTypeName=NextWay.Entities.Marketplace.Tendering.ProcurementContract&amp;ProfileVersion=8&amp;DocUniqueIdentifier=CO1.PCCNTR.7600984&amp;prevCtxUrl=https%3a%2f%2fwww.secop.gov.co%3a443%2fCO1ContractsManagement%2fTendering%2fProcurementContractManagement%2fIndex&amp;prevCtxLbl=Contratos+</t>
  </si>
  <si>
    <t>CARMEN HELENA BOYACÁ GALLO</t>
  </si>
  <si>
    <t>EPC-PS-CD-221-2025</t>
  </si>
  <si>
    <t>INGENIERA ELECTRICA</t>
  </si>
  <si>
    <t>PRESTACIÓN DE SERVICIOS PROFESIONALES ESPECIALIZADOS EN EL APOYO DE REVISIÓN Y VERIFICACIÓN DEL COMPONENTE ELÉCTRICO DE LOS PROYECTOS QUE TIENEN A CARGO LAS DIRECCIONES QUE HACEN PARTE DE LA SUBGERENCIA TÉCNICA DE EMPRESAS PÚBLICAS DE CUNDINAMARCA S.A. E.S.P</t>
  </si>
  <si>
    <t>SUBGERENCIA TECNICA</t>
  </si>
  <si>
    <t>https://www.secop.gov.co/CO1ContractsManagement/Tendering/ProcurementContractEdit/View?docUniqueIdentifier=CO1.PCCNTR.7600384&amp;prevCtxUrl=https%3a%2f%2fwww.secop.gov.co%3a443%2fCO1ContractsManagement%2fTendering%2fProcurementContractManagement%2fIndex&amp;prevCtxLbl=Contratos+</t>
  </si>
  <si>
    <t>LORENA PATRICIA MAFRTINEZ MALDONADO</t>
  </si>
  <si>
    <t>EPC-CD-220-2025</t>
  </si>
  <si>
    <t>2728-25
(07/02/2025)</t>
  </si>
  <si>
    <t>https://www.secop.gov.co/CO1ContractsManagement/Tendering/ProcurementContractEdit/Update?ProfileName=CCE-16-Servicios_profesionales_gestion&amp;PPI=CO1.PPI.37927955&amp;DocUniqueName=ContratoDeCompra&amp;DocTypeName=NextWay.Entities.Marketplace.Tendering.ProcurementContract&amp;ProfileVersion=8&amp;DocUniqueIdentifier=CO1.PCCNTR.7600519&amp;prevCtxUrl=https%3a%2f%2fwww.secop.gov.co%3a443%2fCO1ContractsManagement%2fTendering%2fProcurementContractManagement%2fIndex&amp;prevCtxLbl=Contratos+</t>
  </si>
  <si>
    <t>SILVIA PIEDAD VIANA ACEVEDO</t>
  </si>
  <si>
    <t>EPC-CD-219-2025</t>
  </si>
  <si>
    <t>2718-25
(07/02/2025)</t>
  </si>
  <si>
    <t>https://www.secop.gov.co/CO1ContractsManagement/Tendering/ProcurementContractEdit/Update?ProfileName=CCE-16-Servicios_profesionales_gestion&amp;PPI=CO1.PPI.37927044&amp;DocUniqueName=ContratoDeCompra&amp;DocTypeName=NextWay.Entities.Marketplace.Tendering.ProcurementContract&amp;ProfileVersion=8&amp;DocUniqueIdentifier=CO1.PCCNTR.7600415&amp;prevCtxUrl=https%3a%2f%2fwww.secop.gov.co%3a443%2fCO1ContractsManagement%2fTendering%2fProcurementContractManagement%2fIndex&amp;prevCtxLbl=Contratos+</t>
  </si>
  <si>
    <t>2719-25
(07/02/2025)</t>
  </si>
  <si>
    <t>https://www.secop.gov.co/CO1ContractsManagement/Tendering/ProcurementContractEdit/Update?ProfileName=CCE-16-Servicios_profesionales_gestion&amp;PPI=CO1.PPI.37933341&amp;DocUniqueName=ContratoDeCompra&amp;DocTypeName=NextWay.Entities.Marketplace.Tendering.ProcurementContract&amp;ProfileVersion=8&amp;DocUniqueIdentifier=CO1.PCCNTR.7600594&amp;prevCtxUrl=https%3a%2f%2fwww.secop.gov.co%3a443%2fCO1ContractsManagement%2fTendering%2fProcurementContractManagement%2fIndex&amp;prevCtxLbl=Contratos+</t>
  </si>
  <si>
    <t>20250029 DE 14-02-2025</t>
  </si>
  <si>
    <t>20250027 DE 13-02-2025</t>
  </si>
  <si>
    <t>20250228 DE 19-02-2025</t>
  </si>
  <si>
    <t>20250034 DE 19-02-2025</t>
  </si>
  <si>
    <t>20250036 DE 20-02-2025</t>
  </si>
  <si>
    <t>20250037 DE 21-02-2025</t>
  </si>
  <si>
    <t>20250038 DE 21-02-2025</t>
  </si>
  <si>
    <t>20250040 DE 21-02-2025</t>
  </si>
  <si>
    <t>20250039 DE 21-02-2025</t>
  </si>
  <si>
    <t>20250041 DE 21-02-2025</t>
  </si>
  <si>
    <t>20250043 DE 24-02-2025</t>
  </si>
  <si>
    <t>20250047 DE 25-02-2025</t>
  </si>
  <si>
    <t>20250046 DE 25-02-2025</t>
  </si>
  <si>
    <t>20250044 DE 24-02-2025</t>
  </si>
  <si>
    <t>20250048 de 25-02-2025</t>
  </si>
  <si>
    <t>20250060 de 26-02-2025</t>
  </si>
  <si>
    <t>2050067 DE 03-03-2025</t>
  </si>
  <si>
    <t>Wilson Alexander Romero Velasquez</t>
  </si>
  <si>
    <t>EPC-CD-PS-226-2025</t>
  </si>
  <si>
    <t>JEAN CARLO MARTINEZ LOPEZ</t>
  </si>
  <si>
    <t>EPC-PS-CD-227-2025</t>
  </si>
  <si>
    <t>2705-25
(7/02/2025)</t>
  </si>
  <si>
    <t>https://www.secop.gov.co/CO1ContractsManagement/Tendering/ProcurementContractEdit/Update?ProfileName=CCE-16-Servicios_profesionales_gestion&amp;PPI=CO1.PPI.37969334&amp;DocUniqueName=ContratoDeCompra&amp;DocTypeName=NextWay.Entities.Marketplace.Tendering.ProcurementContract&amp;ProfileVersion=8&amp;DocUniqueIdentifier=CO1.PCCNTR.7608016&amp;prevCtxUrl=https%3a%2f%2fwww.secop.gov.co%3a443%2fCO1ContractsManagement%2fTendering%2fProcurementContractManagement%2fIndex&amp;prevCtxLbl=Contratos+</t>
  </si>
  <si>
    <t>20250001 DE 25-01-2025</t>
  </si>
  <si>
    <t>20250026 DE 12-02-2025</t>
  </si>
  <si>
    <t>20250010 DE 06-02-2025</t>
  </si>
  <si>
    <t>20250050 de 25-02-2025</t>
  </si>
  <si>
    <t>2744-25
(14/02/2025)</t>
  </si>
  <si>
    <t>https://www.secop.gov.co/CO1ContractsManagement/Tendering/ProcurementContractEdit/Update?ProfileName=CCE-16-Servicios_profesionales_gestion&amp;PPI=CO1.PPI.37970449&amp;DocUniqueName=ContratoDeCompra&amp;DocTypeName=NextWay.Entities.Marketplace.Tendering.ProcurementContract&amp;ProfileVersion=8&amp;DocUniqueIdentifier=CO1.PCCNTR.7608484&amp;prevCtxUrl=https%3a%2f%2fwww.secop.gov.co%3a443%2fCO1ContractsManagement%2fTendering%2fProcurementContractManagement%2fIndex&amp;prevCtxLbl=Contratos+</t>
  </si>
  <si>
    <t>EPC-PS-CD-228-2025</t>
  </si>
  <si>
    <t>ANUAR ESFUERZOS TÉCNICOS Y ADMINISTRATIVOS PARA LA CONSTRUCCIÓN DE 50 UNIDADES SANITARIAS EN EL SECTOR RURAL DEL MUNICIPIO DE GACHETA - CUNDINAMARCA</t>
  </si>
  <si>
    <t>ALCALDIA GACHETA</t>
  </si>
  <si>
    <t>EPC-CI-003-2025</t>
  </si>
  <si>
    <t>Jose Luis Mosquera Benavides</t>
  </si>
  <si>
    <t>PRESTACIÓN DE SERVICIOS PROFESIONALES ESPECIALIZADOS EN EL APOYO Y ACOMPAÑAMIENTO TECNICO REQUERIDO PARA LOS PROYECTOS QUE TIENEN A CARGO LAS DIRECCIONES QUE HACEN PARTE DE LA SUBGERENCIA TECNICA DE EMPRESAS PÚBLICAS DE CUNDINAMARCA S.A. E.S.P</t>
  </si>
  <si>
    <t>20250210 25/02/2025</t>
  </si>
  <si>
    <t>https://www.secop.gov.co/CO1ContractsManagement/Tendering/ProcurementContractEdit/Update?ProfileName=CCE-11-Procedimiento_Publicidad&amp;PPI=CO1.PPI.37972082&amp;DocUniqueName=ContratoDeCompra&amp;DocTypeName=NextWay.Entities.Marketplace.Tendering.ProcurementContract&amp;ProfileVersion=12&amp;DocUniqueIdentifier=CO1.PCCNTR.7608444&amp;prevCtxUrl=https%3a%2f%2fwww.secop.gov.co%3a443%2fCO1ContractsManagement%2fTendering%2fProcurementContractManagement%2fIndex&amp;prevCtxLbl=Contratos+</t>
  </si>
  <si>
    <t>EPC-PS-229-2025</t>
  </si>
  <si>
    <t>EPC-PS-230-2025</t>
  </si>
  <si>
    <t>ANDRES  FELIPE CHAVARRO REYES</t>
  </si>
  <si>
    <t>20250042 DE 21-02.2025</t>
  </si>
  <si>
    <t>20250070 DE 04-03-2025</t>
  </si>
  <si>
    <t>20250071 DE 04-03-2025</t>
  </si>
  <si>
    <t>20250072 DE 04-03-2025</t>
  </si>
  <si>
    <t>2050068 DE 04-03-2025</t>
  </si>
  <si>
    <t>20250069 DE 04-03-2025</t>
  </si>
  <si>
    <t>20250073 DE 04-03-2025</t>
  </si>
  <si>
    <t>20250074 DE 04-03-2025</t>
  </si>
  <si>
    <t>20250075 DE 04-03-2025</t>
  </si>
  <si>
    <t>20250207 DE 25-02-2025</t>
  </si>
  <si>
    <t>https://www.secop.gov.co/CO1ContractsManagement/Tendering/ProcurementContractEdit/Update?ProfileName=CCE-11-Procedimiento_Publicidad&amp;PPI=CO1.PPI.37931634&amp;DocUniqueName=ContratoDeCompra&amp;DocTypeName=NextWay.Entities.Marketplace.Tendering.ProcurementContract&amp;ProfileVersion=12&amp;DocUniqueIdentifier=CO1.PCCNTR.7600384&amp;prevCtxUrl=https%3a%2f%2fwww.secop.gov.co%3a443%2fCO1ContractsManagement%2fTendering%2fProcurementContractManagement%2fIndex&amp;prevCtxLbl=Contratos+</t>
  </si>
  <si>
    <t>SUBGERENCFIA TECNICA</t>
  </si>
  <si>
    <t>EPC-PS-CD-222-2025</t>
  </si>
  <si>
    <t>PRESTACIÓN DE SERVICIOS PROFESIONALES ESPECIALIZADOS EN EL APOYO DE REVISIÓN Y VERIFICACIÓN DEL COMPONENTE ESTRUCTURAL DE LOS PROYECTOS QUE TIENEN A CARGO LAS DIRECCIONES QUE HACEN PARTE DE LA SUBGERENCIA TÉCNICA DE EMPRESAS PÚBLICAS DE CUNDINAMARCA SA ESP</t>
  </si>
  <si>
    <t>20250209
(25/02/2025)</t>
  </si>
  <si>
    <t>EPC-CD-224-2025</t>
  </si>
  <si>
    <t>2730-25
(07/02/2025)</t>
  </si>
  <si>
    <t>https://www.secop.gov.co/CO1ContractsManagement/Tendering/ProcurementContractEdit/Update?ProfileName=CCE-16-Servicios_profesionales_gestion&amp;PPI=CO1.PPI.37996944&amp;DocUniqueName=ContratoDeCompra&amp;DocTypeName=NextWay.Entities.Marketplace.Tendering.ProcurementContract&amp;ProfileVersion=8&amp;DocUniqueIdentifier=CO1.PCCNTR.7618251&amp;prevCtxUrl=https%3a%2f%2fwww.secop.gov.co%3a443%2fCO1ContractsManagement%2fTendering%2fProcurementContractManagement%2fIndex&amp;prevCtxLbl=Contratos+</t>
  </si>
  <si>
    <t>EPC-PS-CD-229-2025</t>
  </si>
  <si>
    <t>2681-25 31/01/2025</t>
  </si>
  <si>
    <t>https://www.secop.gov.co/CO1ContractsManagement/Tendering/ProcurementContractEdit/Update?ProfileName=CCE-16-Servicios_profesionales_gestion&amp;PPI=CO1.PPI.38021552&amp;DocUniqueName=ContratoDeCompra&amp;DocTypeName=NextWay.Entities.Marketplace.Tendering.ProcurementContract&amp;ProfileVersion=8&amp;DocUniqueIdentifier=CO1.PCCNTR.7619180&amp;prevCtxUrl=https%3a%2f%2fwww.secop.gov.co%3a443%2fCO1ContractsManagement%2fTendering%2fProcurementContractManagement%2fIndex&amp;prevCtxLbl=Contratos+</t>
  </si>
  <si>
    <t>EPC-CD-PS-230-2025</t>
  </si>
  <si>
    <t>PRESTACION DE SERVICIOS PROFESIONALES PARA EL APOYO ADMINISTRATIVO Y LEGAL A LOS PRESTADORES DE SERVICIOS PUBLICOS DOMICILIARIOS RURALES DEL DEPARTAMENTO DE CUNDINAMARCA EN EL MARCO DE LA IMPLEMENTACIÓN DEL PROGRAMA AGUA A LA VEREDA.</t>
  </si>
  <si>
    <t>2702-25
(07/02/2025)</t>
  </si>
  <si>
    <t>https://www.secop.gov.co/CO1ContractsManagement/Tendering/ProcurementContractEdit/Update?ProfileName=CCE-16-Servicios_profesionales_gestion&amp;PPI=CO1.PPI.38024588&amp;DocUniqueName=ContratoDeCompra&amp;DocTypeName=NextWay.Entities.Marketplace.Tendering.ProcurementContract&amp;ProfileVersion=8&amp;DocUniqueIdentifier=CO1.PCCNTR.7620626&amp;prevCtxUrl=https%3a%2f%2fwww.secop.gov.co%3a443%2fCO1ContractsManagement%2fTendering%2fProcurementContractManagement%2fIndex&amp;prevCtxLbl=Contratos+</t>
  </si>
  <si>
    <t>EPC-PS-231-2025</t>
  </si>
  <si>
    <t>EPC-PS-232-2025</t>
  </si>
  <si>
    <t>yaneth sofia muñoz niño</t>
  </si>
  <si>
    <t>EPC-CD-PS-231-2025</t>
  </si>
  <si>
    <t>2736-25
(14/02/2025)</t>
  </si>
  <si>
    <t>https://www.secop.gov.co/CO1ContractsManagement/Tendering/ProcurementContractEdit/Update?ProfileName=CCE-16-Servicios_profesionales_gestion&amp;PPI=CO1.PPI.38028698&amp;DocUniqueName=ContratoDeCompra&amp;DocTypeName=NextWay.Entities.Marketplace.Tendering.ProcurementContract&amp;ProfileVersion=8&amp;DocUniqueIdentifier=CO1.PCCNTR.7621078&amp;prevCtxUrl=https%3a%2f%2fwww.secop.gov.co%3a443%2fCO1ContractsManagement%2fTendering%2fProcurementContractManagement%2fIndex&amp;prevCtxLbl=Contratos+</t>
  </si>
  <si>
    <t>WILSON ANDRES TORRES YEPES</t>
  </si>
  <si>
    <t>EPC-CD-PS-232-2025</t>
  </si>
  <si>
    <t>2747-25
(21-02-2025)</t>
  </si>
  <si>
    <t>PRESTACIÓN DE SERVICIOS PROFESIONALES PARA EL DISEÑO E IMPLEMENTACIÓN DE LINEA GRÁFICA DE LA EMPRESA</t>
  </si>
  <si>
    <t>17433
20/11/2024</t>
  </si>
  <si>
    <t>https://www.secop.gov.co/CO1ContractsManagement/Tendering/ProcurementContractEdit/Update?ProfileName=CCE-16-Servicios_profesionales_gestion&amp;PPI=CO1.PPI.38032686&amp;DocUniqueName=ContratoDeCompra&amp;DocTypeName=NextWay.Entities.Marketplace.Tendering.ProcurementContract&amp;ProfileVersion=8&amp;DocUniqueIdentifier=CO1.PCCNTR.7622416&amp;prevCtxUrl=https%3a%2f%2fwww.secop.gov.co%3a443%2fCO1ContractsManagement%2fTendering%2fProcurementContractManagement%2fIndex&amp;prevCtxLbl=Contratos+</t>
  </si>
  <si>
    <t>20250076 DE 05-03-2025</t>
  </si>
  <si>
    <t>WILMER RODRIGO QUEVEDO</t>
  </si>
  <si>
    <t>20250280 DE 10-03-2025</t>
  </si>
  <si>
    <t>20250279 DE 07-03-2025</t>
  </si>
  <si>
    <t>EPC-PS-233-2025</t>
  </si>
  <si>
    <t>EPC-PS-234-2025</t>
  </si>
  <si>
    <t>EPC-PS-235-2025</t>
  </si>
  <si>
    <t>EPC-PS-236-2025</t>
  </si>
  <si>
    <t>EPC-PS-237-2025</t>
  </si>
  <si>
    <t>EPC-PS-238-2025</t>
  </si>
  <si>
    <t>EPC-PS-239-2025</t>
  </si>
  <si>
    <t>EPC-PS-240-2025</t>
  </si>
  <si>
    <t>EPC-PS-241-2025</t>
  </si>
  <si>
    <t>EPC-PS-242-2025</t>
  </si>
  <si>
    <t>20250289 DE 11-03-2025</t>
  </si>
  <si>
    <t>20250290 DE 11-03-2025</t>
  </si>
  <si>
    <t>EPC-PS-243-2025</t>
  </si>
  <si>
    <t>EPC-PS-244-2025</t>
  </si>
  <si>
    <t>ELIAN ALEJANDRO TOVAR VEGA</t>
  </si>
  <si>
    <t>EPC-CD-233-2025</t>
  </si>
  <si>
    <t>ECONOMO/ ESPECIALISTA EN GESTION PUBLICA</t>
  </si>
  <si>
    <t>2743-25
(14/02/2025)</t>
  </si>
  <si>
    <t>Jennifer Lorena Suarez</t>
  </si>
  <si>
    <t>EPC-CD-PS-234-2025</t>
  </si>
  <si>
    <t>PRESTACIÓN DE SERVICIOS PROFESIONALES PARA EL APOYO ADMINISTRATIVO EN LAS ACTIVIDADES GENERALES DE LA DIRECCIÓN DE ASEGURAMIENTO</t>
  </si>
  <si>
    <t>20250215 4/03/2025</t>
  </si>
  <si>
    <t>HELMER ANDRES MAHECHA JIMENEZ</t>
  </si>
  <si>
    <t>EPC-CD-PS-235-2025</t>
  </si>
  <si>
    <t>2749-25 24/02/2025</t>
  </si>
  <si>
    <t>20250086 DE 11-03-2025</t>
  </si>
  <si>
    <t>LISANDRO YAHIR SALAZAR ABRIL</t>
  </si>
  <si>
    <t>EPC-CD-PS-236-2025</t>
  </si>
  <si>
    <t>2738-25 14/02/2025</t>
  </si>
  <si>
    <t>JOSE MAURICIO GOZNALEZ CAYCEDO</t>
  </si>
  <si>
    <t>EPC-CD-PS-237-2025</t>
  </si>
  <si>
    <t xml:space="preserve">INGENIERO ELECTRICO </t>
  </si>
  <si>
    <t>PRESTACIÓN DE SERVICIO PROFESIONALES PARA REALIZAR LOS CONCEPTOS DEL COMPONENTE ELECTRICO REQUERIDO POR LA INTERVENTORÍA DE PREINVERSIÓN Y SUPERVISIÓN DE LA DIRECCIÓN OPERATIVA Y DE PROYECTOS ESPECIALES</t>
  </si>
  <si>
    <t>20250206 25/02/2025</t>
  </si>
  <si>
    <t>Erika Fernanda Sanchez Cufiño</t>
  </si>
  <si>
    <t>EPC-CD-238-2025</t>
  </si>
  <si>
    <t>2748-25
(24/02/2025)</t>
  </si>
  <si>
    <t>20250087 DE 11-03-2025</t>
  </si>
  <si>
    <t>CARLOS ALBERTO OSORIO CIFUENTES</t>
  </si>
  <si>
    <t>EPC-CD-239-2025</t>
  </si>
  <si>
    <t>20250203 (20/02/2025)</t>
  </si>
  <si>
    <t>JOYCE MILENA ROMERO TELLO</t>
  </si>
  <si>
    <t>EPC-CD-PS-240-2025</t>
  </si>
  <si>
    <t>PRESTACION DE SERVICIOS PROFESIONALES PARA EL APOYO EN LAS ACTIVIDADES ADMINISTRATIVAS GENERALES Y CARGUE DE INFORMACIÓN SIASAR EN EL MARCO DE LA IMPLEMENTACIÓN DEL PROGRAMA AGUA A LA VEREDA</t>
  </si>
  <si>
    <t>2740-25
(14/02/2025)</t>
  </si>
  <si>
    <t>20250088 DE 12-03-2025</t>
  </si>
  <si>
    <t>EPC-PS-245-2025</t>
  </si>
  <si>
    <t>EPC-PS-246-2025</t>
  </si>
  <si>
    <t>sandra milena bejarano contreras</t>
  </si>
  <si>
    <t>EPC-CD-PS-241-2025</t>
  </si>
  <si>
    <t>INGENIERA SISTEMAS</t>
  </si>
  <si>
    <t>PRESTACION DE SERVICIOS PROFESIONALES PARA EL APOYO EN LA ESTRUCTURACIÓN EJECUCIÓN SEGUIMIENTO Y CONTROL DE LOS SISTEMAS DE INFORMACIÓN Y O SOFTWARE MANEJADOS PARA LA IMPLEMENTACIÓN DEL PROGRAMA AGUA A LA VEREDA</t>
  </si>
  <si>
    <t>2741-25
(14/02/2025)</t>
  </si>
  <si>
    <t>20250089 DE 12-03-2025</t>
  </si>
  <si>
    <t>https://www.secop.gov.co/CO1ContractsManagement/Tendering/ProcurementContractEdit/View?docUniqueIdentifier=CO1.PCCNTR.7639826&amp;prevCtxUrl=https%3a%2f%2fwww.secop.gov.co%3a443%2fCO1ContractsManagement%2fTendering%2fProcurementContractManagement%2fIndex&amp;prevCtxLbl=Contratos+</t>
  </si>
  <si>
    <t>Diana Carolina Barón Velásquez</t>
  </si>
  <si>
    <t>EPC-CD-PS-242-2025</t>
  </si>
  <si>
    <t>20250219
07/03/2025</t>
  </si>
  <si>
    <t>20250293 DE 12-03-2025</t>
  </si>
  <si>
    <t>https://www.secop.gov.co/CO1ContractsManagement/Tendering/ProcurementContractEdit/Update?ProfileName=CCE-11-Procedimiento_Publicidad&amp;PPI=CO1.PPI.38112068&amp;DocUniqueName=ContratoDeCompra&amp;DocTypeName=NextWay.Entities.Marketplace.Tendering.ProcurementContract&amp;ProfileVersion=12&amp;DocUniqueIdentifier=CO1.PCCNTR.7639927&amp;prevCtxUrl=https%3a%2f%2fwww.secop.gov.co%3a443%2fCO1ContractsManagement%2fTendering%2fProcurementContractManagement%2fIndex&amp;prevCtxLbl=Contratos+</t>
  </si>
  <si>
    <t>EPC-CD-243-2025</t>
  </si>
  <si>
    <t>Leidy johanna vanegas andrade</t>
  </si>
  <si>
    <t>PRESTACIÓN DE SERVICIOS PROFESIONALES PARA EL APOYO EN LA IMPLEMENTACIÓN DEL PLAN DE ACOMPAÑAMIENTO SOCIAL EN OBRA, EN PROYECTOS DE LA ETAPA DE PREINVERSIÓN EN EL MARCO DEL PLAN DE GESTION SOCIAL</t>
  </si>
  <si>
    <t>2752-25 (03-03-2025)</t>
  </si>
  <si>
    <t>2470 17/04/2017- 14207 01/02/2023</t>
  </si>
  <si>
    <t>https://www.secop.gov.co/CO1ContractsManagement/Tendering/ProcurementContractEdit/Update?ProfileName=CCE-16-Servicios_profesionales_gestion&amp;PPI=CO1.PPI.38143487&amp;DocUniqueName=ContratoDeCompra&amp;DocTypeName=NextWay.Entities.Marketplace.Tendering.ProcurementContract&amp;ProfileVersion=8&amp;DocUniqueIdentifier=CO1.PCCNTR.7648785&amp;prevCtxUrl=https%3a%2f%2fwww.secop.gov.co%3a443%2fCO1ContractsManagement%2fTendering%2fProcurementContractManagement%2fIndex&amp;prevCtxLbl=Contratos+</t>
  </si>
  <si>
    <t>Adriana Astrid Orjuela Linares</t>
  </si>
  <si>
    <t>EPC-CD-244-2025</t>
  </si>
  <si>
    <t>20250218
(7/03/2025)</t>
  </si>
  <si>
    <t>https://www.secop.gov.co/CO1ContractsManagement/Tendering/ProcurementContractEdit/Update?ProfileName=CCE-11-Procedimiento_Publicidad&amp;PPI=CO1.PPI.38167559&amp;DocUniqueName=ContratoDeCompra&amp;DocTypeName=NextWay.Entities.Marketplace.Tendering.ProcurementContract&amp;ProfileVersion=12&amp;DocUniqueIdentifier=CO1.PCCNTR.7649512&amp;prevCtxUrl=https%3a%2f%2fwww.secop.gov.co%3a443%2fCO1ContractsManagement%2fTendering%2fProcurementContractManagement%2fIndex&amp;prevCtxLbl=Contratos+</t>
  </si>
  <si>
    <t>Luis Manuel Lopez Salinas</t>
  </si>
  <si>
    <t>EPC-CD-PS-246-2025</t>
  </si>
  <si>
    <t>PRESTACIÓN DE SERVICIOS PROFESIONALES DE APOYO EN LA SUPERVISIÓN DE LOS PROYECTOS ESTRATÉGICOS A CARGO DE LA DIRECCIÓN DE ESTRUCTURACIÓN DE PROYECTOS DE EMPRESAS PÚBLICAS DE CUNDINAMARCA S.A. E.S.P</t>
  </si>
  <si>
    <t>TECNOLOGA COMUNICACIÓN GRAFICA</t>
  </si>
  <si>
    <t>20250083 DE 07-03-2025</t>
  </si>
  <si>
    <t>20250078 DE 06-03-2025</t>
  </si>
  <si>
    <t>20250079 DE 06-03-2025</t>
  </si>
  <si>
    <t>20250077 DE 05-03-2025</t>
  </si>
  <si>
    <t>20250278 DE 07-03-2025</t>
  </si>
  <si>
    <t>20250081 DE 07-03-2025</t>
  </si>
  <si>
    <t>20250082 DE 07-03-2025</t>
  </si>
  <si>
    <t>20250084 DE 07-03-2025</t>
  </si>
  <si>
    <t>20250085 DE 10-03-2025</t>
  </si>
  <si>
    <t>https://www.secop.gov.co/CO1ContractsManagement/Tendering/ProcurementContractEdit/Update?ProfileName=CCE-16-Servicios_profesionales_gestion&amp;PPI=CO1.PPI.38106203&amp;DocUniqueName=ContratoDeCompra&amp;DocTypeName=NextWay.Entities.Marketplace.Tendering.ProcurementContract&amp;ProfileVersion=8&amp;DocUniqueIdentifier=CO1.PCCNTR.7643126&amp;prevCtxUrl=https%3a%2f%2fwww.secop.gov.co%3a443%2fCO1ContractsManagement%2fTendering%2fProcurementContractManagement%2fIndex&amp;prevCtxLbl=Contratos+</t>
  </si>
  <si>
    <t>https://www.secop.gov.co/CO1ContractsManagement/Tendering/ProcurementContractEdit/Update?ProfileName=CCE-11-Procedimiento_Publicidad&amp;PPI=CO1.PPI.38070849&amp;DocUniqueName=ContratoDeCompra&amp;DocTypeName=NextWay.Entities.Marketplace.Tendering.ProcurementContract&amp;ProfileVersion=12&amp;DocUniqueIdentifier=CO1.PCCNTR.7629647&amp;prevCtxUrl=https%3a%2f%2fwww.secop.gov.co%3a443%2fCO1ContractsManagement%2fTendering%2fProcurementContractManagement%2fIndex&amp;prevCtxLbl=Contratos+</t>
  </si>
  <si>
    <t>https://www.secop.gov.co/CO1ContractsManagement/Tendering/ProcurementContractEdit/View?docUniqueIdentifier=CO1.PCCNTR.7630567&amp;prevCtxUrl=https%3a%2f%2fwww.secop.gov.co%3a443%2fCO1ContractsManagement%2fTendering%2fProcurementContractManagement%2fIndex&amp;prevCtxLbl=Contratos+</t>
  </si>
  <si>
    <t>https://www.secop.gov.co/CO1ContractsManagement/Tendering/ProcurementContractEdit/Update?ProfileName=CCE-16-Servicios_profesionales_gestion&amp;PPI=CO1.PPI.38134385&amp;DocUniqueName=ContratoDeCompra&amp;DocTypeName=NextWay.Entities.Marketplace.Tendering.ProcurementContract&amp;ProfileVersion=8&amp;DocUniqueIdentifier=CO1.PCCNTR.7642830&amp;prevCtxUrl=https%3a%2f%2fwww.secop.gov.co%3a443%2fCO1ContractsManagement%2fTendering%2fProcurementContractManagement%2fIndex&amp;prevCtxLbl=Contratos+</t>
  </si>
  <si>
    <t>https://www.secop.gov.co/CO1ContractsManagement/Tendering/ProcurementContractEdit/View?docUniqueIdentifier=CO1.PCCNTR.7648930&amp;prevCtxUrl=https%3a%2f%2fwww.secop.gov.co%3a443%2fCO1ContractsManagement%2fTendering%2fProcurementContractManagement%2fIndex&amp;prevCtxLbl=Contratos+</t>
  </si>
  <si>
    <t>https://www.secop.gov.co/CO1ContractsManagement/Tendering/ProcurementContractEdit/Update?ProfileName=CCE-16-Servicios_profesionales_gestion&amp;PPI=CO1.PPI.38106267&amp;DocUniqueName=ContratoDeCompra&amp;DocTypeName=NextWay.Entities.Marketplace.Tendering.ProcurementContract&amp;ProfileVersion=8&amp;DocUniqueIdentifier=CO1.PCCNTR.7636282&amp;prevCtxUrl=https%3a%2f%2fwww.secop.gov.co%3a443%2fCO1ContractsManagement%2fTendering%2fProcurementContractManagement%2fIndex&amp;prevCtxLbl=Contratos+</t>
  </si>
  <si>
    <t>https://www.secop.gov.co/CO1ContractsManagement/Tendering/ProcurementContractEdit/Update?ProfileName=CCE-11-Procedimiento_Publicidad&amp;PPI=CO1.PPI.38107009&amp;DocUniqueName=ContratoDeCompra&amp;DocTypeName=NextWay.Entities.Marketplace.Tendering.ProcurementContract&amp;ProfileVersion=12&amp;DocUniqueIdentifier=CO1.PCCNTR.7636500&amp;prevCtxUrl=https%3a%2f%2fwww.secop.gov.co%3a443%2fCO1ContractsManagement%2fTendering%2fProcurementContractManagement%2fIndex&amp;prevCtxLbl=Contratos+</t>
  </si>
  <si>
    <t>https://www.secop.gov.co/CO1ContractsManagement/Tendering/ProcurementContractEdit/Update?ProfileName=CCE-16-Servicios_profesionales_gestion&amp;PPI=CO1.PPI.38111165&amp;DocUniqueName=ContratoDeCompra&amp;DocTypeName=NextWay.Entities.Marketplace.Tendering.ProcurementContract&amp;ProfileVersion=8&amp;DocUniqueIdentifier=CO1.PCCNTR.7640016&amp;prevCtxUrl=https%3a%2f%2fwww.secop.gov.co%3a443%2fCO1ContractsManagement%2fTendering%2fProcurementContractManagement%2fIndex&amp;prevCtxLbl=Contratos+</t>
  </si>
  <si>
    <t>EPC-PS-247-2025</t>
  </si>
  <si>
    <t>Oscar Andretty Santos Medina</t>
  </si>
  <si>
    <t>EPC-CD-245-2025</t>
  </si>
  <si>
    <t>PRESTACIÓN DE SERVICIOS PROFESIONALES A LA DIRECCIÓN DE ASUNTOS AMBIENTALES DE LA SUBGERENCIA TECNICA DE EMPRESAS PUBLICAS DE CUNDINAMARCA SA ESP, PARA EL APOYO EN LA FORMULACIÓN, ESTRUCTURACIÓN Y EJECUCIÓN DEL LOS PROYECTOS DESARROLLADOS EN EL MARCO DEL PLAN AMBIENTAL EN SU COMPONENTE GEOGRAFICO</t>
  </si>
  <si>
    <t>20250222 (11/03/2025)</t>
  </si>
  <si>
    <t>https://www.secop.gov.co/CO1ContractsManagement/Tendering/ProcurementContractEdit/Update?ProfileName=CCE-11-Procedimiento_Publicidad&amp;PPI=CO1.PPI.38181227&amp;DocUniqueName=ContratoDeCompra&amp;DocTypeName=NextWay.Entities.Marketplace.Tendering.ProcurementContract&amp;ProfileVersion=12&amp;DocUniqueIdentifier=CO1.PCCNTR.7656601&amp;prevCtxUrl=https%3a%2f%2fwww.secop.gov.co%3a443%2fCO1ContractsManagement%2fTendering%2fProcurementContractManagement%2fIndex&amp;prevCtxLbl=Contratos+</t>
  </si>
  <si>
    <t>20250220 7/03/2025</t>
  </si>
  <si>
    <t>https://www.secop.gov.co/CO1ContractsManagement/Tendering/ProcurementContractEdit/Update?ProfileName=CCE-11-Procedimiento_Publicidad&amp;PPI=CO1.PPI.38193412&amp;DocUniqueName=ContratoDeCompra&amp;DocTypeName=NextWay.Entities.Marketplace.Tendering.ProcurementContract&amp;ProfileVersion=12&amp;DocUniqueIdentifier=CO1.PCCNTR.7653424&amp;prevCtxUrl=https%3a%2f%2fwww.secop.gov.co%3a443%2fCO1ContractsManagement%2fTendering%2fProcurementContractManagement%2fIndex&amp;prevCtxLbl=Contratos+</t>
  </si>
  <si>
    <t>JUAN CARLOS AFANADOR CAICEDO</t>
  </si>
  <si>
    <t>EPC-CD-PS-247-2025</t>
  </si>
  <si>
    <t>PRESTACIÓN DE SERVICIOS PROFESIONALES ESPECIALIZADOS EN EL APOYO DE REVISIÓN Y VERIFICACIÓN DEL COMPONENTE GEOTÉCNICO DE LOS PROYECTOS QUE TIENEN A CARGO LAS DIRECCIONES QUE HACEN PARTE DE LA SUBGERENCIA TÉCNICA DE EMPRESAS PÚBLICAS DE CUNDINAMARCA SA ESP</t>
  </si>
  <si>
    <t>EPC-PS-248-2025</t>
  </si>
  <si>
    <t>EPC-PS-250-2025</t>
  </si>
  <si>
    <t>EPC-PS-251-2025</t>
  </si>
  <si>
    <t>EPC-CD-PS-248-2025</t>
  </si>
  <si>
    <t>PRESTACIÓN DE SERVICIOS PROFESIONALES PARA APOYAR TÉCNICAMENTE EL COMPONENTE DE AGUAS SUBTERRÁNEAS DE LOS DIFERENTES CONVENIOS Y CONTRATOS DE LA DIRECCIÓN DE ASUNTOS AMBIENTALES DE LA SUBGERENCIA TÉCNICA DE EMPRESAS PÚBLICAS DE CUNDINAMARCA S.A. E.S.P</t>
  </si>
  <si>
    <t>https://www.secop.gov.co/CO1ContractsManagement/Tendering/ProcurementContractEdit/View?docUniqueIdentifier=CO1.PCCNTR.7661219&amp;prevCtxUrl=https%3a%2f%2fwww.secop.gov.co%3a443%2fCO1ContractsManagement%2fTendering%2fProcurementContractManagement%2fIndex&amp;prevCtxLbl=Contratos+</t>
  </si>
  <si>
    <t>SUGERENCIA TECNICA</t>
  </si>
  <si>
    <t>https://www.secop.gov.co/CO1ContractsManagement/Tendering/ProcurementContractEdit/View?docUniqueIdentifier=CO1.PCCNTR.7654709&amp;prevCtxUrl=https%3a%2f%2fwww.secop.gov.co%3a443%2fCO1ContractsManagement%2fTendering%2fProcurementContractManagement%2fIndex&amp;prevCtxLbl=Contratos+</t>
  </si>
  <si>
    <t>20250091 DE 13-03-2025</t>
  </si>
  <si>
    <t>INGENIERIA AGRONOMICA</t>
  </si>
  <si>
    <t>20250208
DEL 25/02/2025</t>
  </si>
  <si>
    <t>JORGE LIBARDO RAMIREZ GONZALEZ</t>
  </si>
  <si>
    <t>20250223
Del 11/03/2025</t>
  </si>
  <si>
    <t>EPC-S-249-2025</t>
  </si>
  <si>
    <t>distribuciones aliadas BJ SAS</t>
  </si>
  <si>
    <t>EPC-CD-S-249-2025</t>
  </si>
  <si>
    <t>SUMINISTRO DE ELEMENTOS, ÚTILES DE OFICINA Y PAPELERÍA PARA EL NORMAL FUNCIONAMIENTO DE LA EMPRESA Y DARCUMPLIMIENTO A LAS NECESIDADES DE TODAS LAS DEPENDENCIAS DE ACUERDO CON LOS REQUERIMIENTOS ESTABLECIDOS</t>
  </si>
  <si>
    <t>NICOLAS FERNANDO GONZALEZ HERNANDEZ</t>
  </si>
  <si>
    <t>Pagos
parciales por facturación, contra entrega de los elementos de papelería y útiles de oficina
solicitados previamente por la supervisión del contrato, según la necesidad que presente la
entidad, el valor facturado se pagará dentro de los diez (10) días hábiles siguientes a la
presentación de la factura previo recibo a satisfacción de los bienes y/o productos</t>
  </si>
  <si>
    <t>20250225
12/03/2025</t>
  </si>
  <si>
    <t>https://www.secop.gov.co/CO1ContractsManagement/Tendering/ProcurementContractEdit/View?ProfileName=CCE-16-Servicios_profesionales_gestion&amp;PPI=CO1.PPI.38253039&amp;DocUniqueName=ContratoDeCompra&amp;DocTypeName=NextWay.Entities.Marketplace.Tendering.ProcurementContract&amp;ProfileVersion=8&amp;DocUniqueIdentifier=CO1.PCCNTR.7665562&amp;prevCtxUrl=https%3a%2f%2fwww.secop.gov.co%3a443%2fCO1ContractsManagement%2fTendering%2fProcurementContractManagement%2fIndex&amp;prevCtxLbl=Contratos+</t>
  </si>
  <si>
    <t>EPC-PS-252-2025</t>
  </si>
  <si>
    <t>EPC-PS-253-2025</t>
  </si>
  <si>
    <t>EPC-PS-254-2025</t>
  </si>
  <si>
    <t>EPC-PS-255-2025</t>
  </si>
  <si>
    <t>EPC-PS-256-2025</t>
  </si>
  <si>
    <t>CARLOS ALBERTO ARAQUE PINEDA</t>
  </si>
  <si>
    <t>EPC-CI-004-2025</t>
  </si>
  <si>
    <t>ALCALDIA JUNIIN</t>
  </si>
  <si>
    <t>20250299 DE 17-03-2025</t>
  </si>
  <si>
    <t>20250298 DE 17-03-2025</t>
  </si>
  <si>
    <t>20250297 DE 14-03-2025</t>
  </si>
  <si>
    <t>20250296 DE 14-03-2025</t>
  </si>
  <si>
    <t>20250295 DE 14-03-2025</t>
  </si>
  <si>
    <t>20250294 DE 14-03-2025</t>
  </si>
  <si>
    <t>20250092 DE 14-03-2025</t>
  </si>
  <si>
    <t>064 DE 10-03-2025</t>
  </si>
  <si>
    <t>16298 DE 21-12-2023, 17710 DE 23-12-2024</t>
  </si>
  <si>
    <t>https://www.secop.gov.co/CO1ContractsManagement/Tendering/ProcurementContractEdit/View?docUniqueIdentifier=CO1.PCCNTR.7674705&amp;prevCtxUrl=https%3a%2f%2fwww.secop.gov.co%3a443%2fCO1ContractsManagement%2fTendering%2fProcurementContractManagement%2fIndex&amp;prevCtxLbl=Contratos+</t>
  </si>
  <si>
    <t>DANIEL HERNANDEO BONILLA</t>
  </si>
  <si>
    <t>DIAN XIOMARA ORTEGON</t>
  </si>
  <si>
    <t>EPC-CD-250-2025</t>
  </si>
  <si>
    <t>PRESTACIÓN DE SERVICIOS DE APOYO JURÍDICO A EMPRESAS PÚBLICAS DE CUNDINAMARCA S.A. E.S.P., EN PROCESOS DE ADQUISICIÓN DE INMUEBLES POR MOTIVOS DE UTILIDAD E INTERÉS SOCIAL YA SEA POR EXPROPIACIÓN JUDICIAL O ADMINISTRATIVA, ASÍ COMO PROCESOS DE CONSTITUCIÓN E IMPOSICIÓN DE SERVIDUMBRES Y TODOS LOS TRÁMITES NECESARIOS PARA LA GESTIÓN PREDIAL DE EMPRESAS PÚBLICAS DE CUNDINAMARCA S.A. E.S.P</t>
  </si>
  <si>
    <t>2753
(06/03/2025)</t>
  </si>
  <si>
    <t>14224 (06/02/2023)</t>
  </si>
  <si>
    <t>https://www.secop.gov.co/CO1ContractsManagement/Tendering/ProcurementContractEdit/Update?ProfileName=CCE-16-Servicios_profesionales_gestion&amp;PPI=CO1.PPI.38348734&amp;DocUniqueName=ContratoDeCompra&amp;DocTypeName=NextWay.Entities.Marketplace.Tendering.ProcurementContract&amp;ProfileVersion=8&amp;DocUniqueIdentifier=CO1.PCCNTR.7682658&amp;prevCtxUrl=https%3a%2f%2fwww.secop.gov.co%3a443%2fCO1ContractsManagement%2fTendering%2fProcurementContractManagement%2fIndex&amp;prevCtxLbl=Contratos+</t>
  </si>
  <si>
    <t>ALCALDIA MUNICIPAL DE SUTATAUSA</t>
  </si>
  <si>
    <t>EPC-CI-005-2025</t>
  </si>
  <si>
    <t>082 de 20-03-2025</t>
  </si>
  <si>
    <t>AUNAR ESFUERZOS PARA LA PARA LA CONSTRUCCIÓN DE 28 UNIDADES SANITARIAS EN EL SECTOR RURAL DEL MUNICIPIO DE SUTATAUSA - CUNDINAMARCA</t>
  </si>
  <si>
    <t>16306-17716 de 23-12-2024</t>
  </si>
  <si>
    <t>https://www.secop.gov.co/CO1ContractsManagement/Tendering/ProcurementContractEdit/View?docUniqueIdentifier=CO1.PCCNTR.7685150&amp;prevCtxUrl=https%3a%2f%2fwww.secop.gov.co%3a443%2fCO1ContractsManagement%2fTendering%2fProcurementContractManagement%2fIndex&amp;prevCtxLbl=Contratos+</t>
  </si>
  <si>
    <t>PRESTACIÓN DE SERVICIOS PARA LA ADMINISTRACION, OPERACIÓN Y MANTENIMIENTO DE LOS VEHICULOS PESADOS Y LIVIANOS A CARGO DE EMPRESAS PUBLICAS DE CUNDINAMARCA S.A. E.S.P.</t>
  </si>
  <si>
    <t>JOSE JOAQUIN LEGUIZAMON</t>
  </si>
  <si>
    <t>realizará pagos
mensuales más IVA, de gastos fijos por costos administrativos y de oficina y gastos de bolsa por
nomina, horas extras y gastos reembolsables, previa presentación de la factura del servicio
prestado, con el informe detallado sobre el desarrollo del contrato y sus soportes, discriminando
cada uno de los ítems efectivamente ejecutados, y liquidados de acuerdo a los valores aprobados
por LA EMPRESA y el recibido a satisfacción por parte del supervisor; adicionalmente deberá
adjuntar certificación expedida por el revisor fiscal o el representante legal de acuerdo con los
requisitos de ley sobre el cumplimiento de los pagos a los sistemas de salud, riesgos laborales y
pensiones</t>
  </si>
  <si>
    <t>2450208- 2120202008</t>
  </si>
  <si>
    <t>PARQUE DE MAQUINARIA SAS</t>
  </si>
  <si>
    <t>Aunar esfuerzos técnicos y administrativos para la construcción de 50 unidades sanitarias en el sector rural del Municipio de JUNIN - Cundinamarca</t>
  </si>
  <si>
    <t>EPC-PDA-CI-004-2025</t>
  </si>
  <si>
    <t>079 DE 20-03-2025</t>
  </si>
  <si>
    <t>16300-17710 DE 21-12-2023</t>
  </si>
  <si>
    <t>https://www.secop.gov.co/CO1ContractsManagement/Tendering/ProcurementContractEdit/Update?ProfileName=CCE-16-Servicios_profesionales_gestion&amp;PPI=CO1.PPI.38417194&amp;DocUniqueName=ContratoDeCompra&amp;DocTypeName=NextWay.Entities.Marketplace.Tendering.ProcurementContract&amp;ProfileVersion=8&amp;DocUniqueIdentifier=CO1.PCCNTR.7700339&amp;prevCtxUrl=https%3a%2f%2fwww.secop.gov.co%3a443%2fCO1ContractsManagement%2fTendering%2fProcurementContractManagement%2fIndex&amp;prevCtxLbl=Contratos+</t>
  </si>
  <si>
    <t>https://www.secop.gov.co/CO1ContractsManagement/Tendering/ProcurementContractEdit/Update?ProfileName=CCE-15-Procedimiento_Publicidad_with_ProposalsPhase&amp;PPI=CO1.PPI.37811851&amp;DocUniqueName=ContratoDeCompra&amp;DocTypeName=NextWay.Entities.Marketplace.Tendering.ProcurementContract&amp;ProfileVersion=9&amp;DocUniqueIdentifier=CO1.PCCNTR.7680722&amp;prevCtxUrl=https%3a%2f%2fwww.secop.gov.co%3a443%2fCO1ContractsManagement%2fTendering%2fProcurementContractManagement%2fIndex&amp;prevCtxLbl=Contratos+</t>
  </si>
  <si>
    <t>EPC-CD-PS-251-2025</t>
  </si>
  <si>
    <t>PRESTACIÓN DE SERVICIOS PROFESIONALES DE APOYO PROFESIONAL A EMPRESAS PÚBLICAS DE CUNDINAMARCA SA ESP PARA REALIZAR LAS LABORES DE ELABORACIÓN, REVISIÓN Y SEGUIMIENTO DEL COMPONENTE TÉCNICO DE GESTIÓN PREDIAL, ASÍ COMO EL APOYO EN LA ELABORACIÓN Y REVISIÓN A LOS PRODUCTOS DE INFORMACIÓN GEOGRÁFICA DEL PROYECTO A CARGO DE LA EMPRESA</t>
  </si>
  <si>
    <t>CONSORCIO FIDUCIARIO FIA No. 2754 del 6/03/2025</t>
  </si>
  <si>
    <t>14224 DE 06-02-2023</t>
  </si>
  <si>
    <t>20250094 DE 25-03-2025</t>
  </si>
  <si>
    <t>https://www.secop.gov.co/CO1ContractsManagement/Tendering/ProcurementContractEdit/View?docUniqueIdentifier=CO1.PCCNTR.7688470&amp;prevCtxUrl=https%3a%2f%2fwww.secop.gov.co%3a443%2fCO1ContractsManagement%2fTendering%2fProcurementContractManagement%2fIndex&amp;prevCtxLbl=Contratos+</t>
  </si>
  <si>
    <t>Yudi Andrea Gallo Castañeda</t>
  </si>
  <si>
    <t>EPC-CD-PS-253-2025</t>
  </si>
  <si>
    <t>2756-25
(11/03/2025)</t>
  </si>
  <si>
    <t>20250096 DE 26-03-2025</t>
  </si>
  <si>
    <t>20250316 DE 26-03-2025</t>
  </si>
  <si>
    <t>https://www.secop.gov.co/CO1ContractsManagement/Tendering/ProcurementContractEdit/Update?ProfileName=CCE-16-Servicios_profesionales_gestion&amp;PPI=CO1.PPI.38410551&amp;DocUniqueName=ContratoDeCompra&amp;DocTypeName=NextWay.Entities.Marketplace.Tendering.ProcurementContract&amp;ProfileVersion=8&amp;DocUniqueIdentifier=CO1.PCCNTR.7696974&amp;prevCtxUrl=https%3a%2f%2fwww.secop.gov.co%3a443%2fCO1ContractsManagement%2fTendering%2fProcurementContractManagement%2fIndex&amp;prevCtxLbl=Contratos+</t>
  </si>
  <si>
    <t>EPC-CD-PS-254-2025</t>
  </si>
  <si>
    <t>laura daniela vallejo rojas</t>
  </si>
  <si>
    <t>2732-25
(12/02/2025)</t>
  </si>
  <si>
    <t>https://www.secop.gov.co/CO1ContractsManagement/Tendering/ProcurementContractEdit/Update?ProfileName=CCE-16-Servicios_profesionales_gestion&amp;PPI=CO1.PPI.38441366&amp;DocUniqueName=ContratoDeCompra&amp;DocTypeName=NextWay.Entities.Marketplace.Tendering.ProcurementContract&amp;ProfileVersion=8&amp;DocUniqueIdentifier=CO1.PCCNTR.7701404&amp;prevCtxUrl=https%3a%2f%2fwww.secop.gov.co%3a443%2fCO1ContractsManagement%2fTendering%2fProcurementContractManagement%2fIndex&amp;prevCtxLbl=Contratos+</t>
  </si>
  <si>
    <t>karen Nathalia Ortiz Garcia</t>
  </si>
  <si>
    <t>EPC-CD-255-2025</t>
  </si>
  <si>
    <t>PRESTACIÓN DE SERVICIOS PROFESIONALES COMO APOYO EN LA GESTION Y SEGUMIENTO DE LOS PROYECTOS QUE TIENEN A CARGO LAS DIRECCIONES QUE HACEN PARTE DE LA SUBGERENCIA TECNICA DE EMPRESAS PUBLICAS DE CUNDINAMARCA S.A ESP.</t>
  </si>
  <si>
    <t>20250235
(21/03/2025)</t>
  </si>
  <si>
    <t>20250317 DE 26-03-2025</t>
  </si>
  <si>
    <t>https://www.secop.gov.co/CO1ContractsManagement/Tendering/ProcurementContractEdit/View?docUniqueIdentifier=CO1.PCCNTR.7700228&amp;prevCtxUrl=https%3a%2f%2fwww.secop.gov.co%3a443%2fCO1ContractsManagement%2fTendering%2fProcurementContractManagement%2fIndex&amp;prevCtxLbl=Contratos+</t>
  </si>
  <si>
    <t>EPC-PS-257-2025</t>
  </si>
  <si>
    <t>LIMA ABOGADOS CONSULTORES SAS</t>
  </si>
  <si>
    <t>EPC-CD-PS-257-2025</t>
  </si>
  <si>
    <t>PRESTACIÓN DE SERVICIOS PROFESIONALES ESPECIALIZADOS DE UNA FIRMA DE ABOGADOS PARA ASESORAR A EMPRESAS PÚBLICAS DE CUNDINAMARCA S.A. ESP, MEDIANTE LA VIGILANCIA JURÍDICA Y PREVENTIVA EN LOS ASPECTOS RELACIONADOS CON LA GESTIÓN PREDIAL, EN PROCESOS DE ADQUISIÓN DE PREDIOS POR MOTIVOS DE UTILIDAD PÚBLICA E INTERÉS SOCIAL, Y/O CONSTITUCIÓN O IMPOSICIÓN DE SERVIDUMBRES DE LOS PROYECTOS A CARGO DE LA EMPRESA, Y EN COORDINACIÓN DE LOS DEMÁS PROFESIONALES QUE APOYEN A LA EMPRESA EN LA GESTIÓN PREDIAL</t>
  </si>
  <si>
    <t>FIRMA ABOGADOS</t>
  </si>
  <si>
    <t>https://www.secop.gov.co/CO1ContractsManagement/Tendering/ProcurementContractEdit/View?docUniqueIdentifier=CO1.PCCNTR.7706392&amp;prevCtxUrl=https%3a%2f%2fwww.secop.gov.co%3a443%2fCO1ContractsManagement%2fTendering%2fProcurementContractManagement%2fIndex&amp;prevCtxLbl=Contratos+</t>
  </si>
  <si>
    <t>EPC-PDA-I-258-2025</t>
  </si>
  <si>
    <t>INTERVENTORÍA A LA ESTRUCTURACIÓN Y FORMULACIÓN PARA LA CONSTRUCCIÓN PRIMERA FASE DEL PLAN MAESTRO DE ALCANTARILLADO, INCLUYE EL SISTEMA DE TRATAMIENTO DE AGUAS RESIDUALES DEL CASCO URBANO DEL MUNICIPIO DE ÚTICA</t>
  </si>
  <si>
    <t>CONSORCIO PLAN MAESTRO UTICA 2025</t>
  </si>
  <si>
    <t>LC-002-2025</t>
  </si>
  <si>
    <t>CESAR AUGUSTO LIMA MUÑOZ</t>
  </si>
  <si>
    <t>2758
11/03/2025</t>
  </si>
  <si>
    <t>1387 de
28/07/2014</t>
  </si>
  <si>
    <t>EPC-PS-259-2025</t>
  </si>
  <si>
    <t>ORBECA INGENIERIA SAS</t>
  </si>
  <si>
    <t>EPC-CD-PS-259-2025</t>
  </si>
  <si>
    <t>SERVICIO DE ALMACENAMIENTO EN NUBE PARA LA INFORMACIÓN DE EMPRESAS PÚBLICAS DE CUNDINAMARCA S.A. E.S.P</t>
  </si>
  <si>
    <t>EPC-CI-006-2025</t>
  </si>
  <si>
    <t>EMPRESA DE SERVICIOS PÚBLICOS CAJICA SA ESP</t>
  </si>
  <si>
    <t>AUNAR ESFUERZOS TÉCNICOS Y ADMINISTRATIVOS PARA
EJECUTAR EL PROYECTO DE CONSTRUCCIÓN DE UN TANQUE
DE COMPENSACIÓN DE 10.000 M3 COMO ESTRUCTURAS
COMPLEMENTARIAS AL SISTEMA DE SERVICIO</t>
  </si>
  <si>
    <t>094-0 de 04-04-2025</t>
  </si>
  <si>
    <t>EPC-PDA-CI-006-2025</t>
  </si>
  <si>
    <t>20250103 de 03/04/2025</t>
  </si>
  <si>
    <t>JOHANNA CONSUELO LOPEZ QUINTERO</t>
  </si>
  <si>
    <t>Actividades de ingeniería y otras actividades conexas de consultoría técnica</t>
  </si>
  <si>
    <t>Un primer pago correspondiente a la sumatoria de los valores contratados de los
siguientes ítems: a) producto No. 1 DIAGNÓSTICO Y ALTERNATIVAS y b) el 50% del
valor contratado del vehículo ofertado en la propuesta económica, incluido el IVA de
estos tres componentes. Al valor de esta sumatoria, se le descontará el 10% para su
posterior pago en la liquidación. Lo anterior, previa presentación y aprobación del
informe de diagnóstico, análisis y selección de alternativas, aprobado por la
INTERVENTORÍA, de acuerdo con el ANEXO TÉCNICO y/o la lo establecido en la
resolución No. 330 de 2017 y/o resolución No. 799 de 2021 y/o norma que los
modifique y/o adicione y con la respectiva acta de aprobación de Diagnóstico, según
modelo de LA EMPRESA, y la aprobación por parte del supervisor del cumplimiento al
seguimiento mensual a las actividades de la consultoría</t>
  </si>
  <si>
    <t>Un segundo pago correspondiente a la sumatoria de los valores contratados para los
siguientes ítems: a) producto No. 2 DISEÑOS DE DETALLE; b) producto No. 3 INFORME
RESUMEN Y DOCUMENTOS REQUISITO PARA LA ENTIDAD VIABILIZADORA y c) el
50% del valor contratado del vehículo ofertado en la propuesta económica, incluido el
IVA de estos tres componentes. Al valor de esta sumatoria, se le descontará el 10%
para su posterior pago en la liquidación. Lo anterior, previa presentación y aprobación
de los diseños de detalle, el informe resumen y los documentos requisito para la entidad
viabilizadora, aprobados por la INTERVENTORÍA contratada por Empresas Públicas de
Cundinamarca S.A. E.S.P., de acuerdo con el ANEXO TÉCNICO y/o la Resolución 0330
del 8 de junio del 2017 y/o la resolución No. 799 de 2021 del Ministerio de Vivienda</t>
  </si>
  <si>
    <t>Un tercer pago correspondiente al valor contratado para el Producto No.4 (CONCEPTO
TÉCNICO O VIABILIDAD), incluido el IVA. A este valor, se le descontará el 10% para
su posterior pago en la liquidación. Lo anterior, previa obtención del Concepto de
proyecto viable, condicional o técnicamente aceptable otorgado por el Ministerio de
Vivienda, Ciudad y Territorio, el Mecanismo Departamental de Viabilización de
Proyectos, u otra entidad que financie inversiones en el sector de agua potable y
saneamiento básico. En caso de que no se logre la viabilización o la obtención del
concepto condicional o técnicamente aceptable dentro del plazo contractual, EL
CONSULTOR no tendrá derecho a la remuneración pactada en este literal, sin perjuicio
de la exigibilidad de las obligaciones que permanecen en relación con la calidad de los
diseños entregados.</t>
  </si>
  <si>
    <t>20250101 de 02/04/2025</t>
  </si>
  <si>
    <t>CDR 17038
26/08/2024, CDR 17039
26/08/2024</t>
  </si>
  <si>
    <t>https://www.secop.gov.co/CO1ContractsManagement/Tendering/ProcurementContractEdit/Update?ProfileName=CCE-20-Concurso_Meritos_Sin_Lista_Corta_1Sobre&amp;PPI=CO1.PPI.37568360&amp;DocUniqueName=ContratoDeCompra&amp;DocTypeName=NextWay.Entities.Marketplace.Tendering.ProcurementContract&amp;ProfileVersion=4&amp;DocUniqueIdentifier=CO1.PCCNTR.7690512&amp;prevCtxUrl=https%3a%2f%2fwww.secop.gov.co%3a443%2fCO1ContractsManagement%2fTendering%2fProcurementContractManagement%2fIndex&amp;prevCtxLbl=Contratos+</t>
  </si>
  <si>
    <t>EDISSON ALEXANDER BECERRA</t>
  </si>
  <si>
    <t>consultoría informática y administración de instalaciones informáticas</t>
  </si>
  <si>
    <t>20250190 de
11/02/2025</t>
  </si>
  <si>
    <t>Periodicidad y cálculo: Se
efectuarán nueve pagos mensuales, cada uno correspondiente al valor del consumo de almacenamiento
de información registrado en el mes inmediatamente anterior (mes vencido). El pago se liquidará el
último día del mes, con base en el reporte de consumo presentado por el contratista y validado por el
área técnica de Empresas Públicas de Cundinamarca.</t>
  </si>
  <si>
    <t>Criterios de facturación: El consumo se
calculará en terabytes (TB), redondeando al valor superior más cercano (es decir, aproximando a la
unidad de TB completa para efectos de cobro). Para cada pago, el contratista deberá emitir la factura
electrónica de venta en pesos colombianos, manteniendo los valores unitarios pactados en la oferta
inicial.</t>
  </si>
  <si>
    <t>20250341 DE 02-04-2025</t>
  </si>
  <si>
    <t>https://www.secop.gov.co/CO1ContractsManagement/Tendering/ProcurementContractEdit/Update?ProfileName=CCE-11-Procedimiento_Publicidad&amp;PPI=CO1.PPI.38615333&amp;DocUniqueName=ContratoDeCompra&amp;DocTypeName=NextWay.Entities.Marketplace.Tendering.ProcurementContract&amp;ProfileVersion=12&amp;DocUniqueIdentifier=CO1.PCCNTR.7736378&amp;prevCtxUrl=https%3a%2f%2fwww.secop.gov.co%3a443%2fCO1ContractsManagement%2fTendering%2fProcurementContractManagement%2fIndex&amp;prevCtxLbl=Contratos+</t>
  </si>
  <si>
    <t>EPC-PS-260-2025</t>
  </si>
  <si>
    <t>EPC-CD-PS-260-2025</t>
  </si>
  <si>
    <t>ANDREA FERNANDA BEJARANO DURAN</t>
  </si>
  <si>
    <t>PRESTAR SERVICIOS PROFESIONALES COMO ABOGADO EN EL APOYO Y GESTION DE LOS ASUNTOS JURIDICOS Y EN LA ESTRUCTURACIÓN, DESARROLLO Y FINALIZACIÓN DE LOS PROCESOS CONTRACTUALES EN LA IMPLEMENTACIÓN DEL PROGRAMA AGUA A LA VEREDA</t>
  </si>
  <si>
    <t>20250104 DE 04/04/2025</t>
  </si>
  <si>
    <t>2757-25
(11/03/2025)</t>
  </si>
  <si>
    <t>17722
(23/12/2023)</t>
  </si>
  <si>
    <t>https://www.secop.gov.co/CO1ContractsManagement/Tendering/ProcurementContractEdit/View?docUniqueIdentifier=CO1.PCCNTR.7745723&amp;prevCtxUrl=https%3a%2f%2fwww.secop.gov.co%3a443%2fCO1ContractsManagement%2fTendering%2fProcurementContractManagement%2fIndex&amp;prevCtxLbl=Contratos+</t>
  </si>
  <si>
    <t>EPC-PS-261-2025</t>
  </si>
  <si>
    <t>EPC-CD-261-2025</t>
  </si>
  <si>
    <t>CIELO DALY GARCIA GOMEZ</t>
  </si>
  <si>
    <t>ADMINISTRACION FIANACIERA Y DE SISTEMAS</t>
  </si>
  <si>
    <t>CUATRO MILLONES QUINIENTOS MIL PESOS ($4.500.000) M/CTE, por concepto correspondiente a gastos de desplazamiento para la ejecución del objeto contractual</t>
  </si>
  <si>
    <t>2759-25
(19/03/2025)</t>
  </si>
  <si>
    <t>20250106 DE 07-04-2025</t>
  </si>
  <si>
    <t>https://www.secop.gov.co/CO1ContractsManagement/Tendering/ProcurementContractEdit/View?docUniqueIdentifier=CO1.PCCNTR.7748003&amp;prevCtxUrl=https%3a%2f%2fwww.secop.gov.co%3a443%2fCO1ContractsManagement%2fTendering%2fProcurementContractManagement%2fIndex&amp;prevCtxLbl=Contratos+</t>
  </si>
  <si>
    <t>EPC-PS-262-2025</t>
  </si>
  <si>
    <t>SERVISOFT</t>
  </si>
  <si>
    <t>EPC-PS-263-2025</t>
  </si>
  <si>
    <t>JOSE ANTONIO GIRON MONTOYA</t>
  </si>
  <si>
    <t>EPC-CD-263-2025</t>
  </si>
  <si>
    <t>PRESTACIÓN DE SERVICIO PROFESIONALES PARA REALIZAR LOS CONCEPTOS DEL COMPONENTE HIDRAULICA REQUERIDOS POR LA INTERVENTORÍA DE PREINVERSIÓN Y SUPERVISIÓN DE LA DIRECCIÓN OPERATIVA Y DE PROYECTOS ESPECIALES</t>
  </si>
  <si>
    <t>EPC-PS-264-2025</t>
  </si>
  <si>
    <t>EPC-PS-265-2025</t>
  </si>
  <si>
    <t>Juan Sebastian Gomez Vasquez</t>
  </si>
  <si>
    <t>EPC-PS-266-2025</t>
  </si>
  <si>
    <t>EPC-PS-267-2025</t>
  </si>
  <si>
    <t>MARIA CAMILA RODRIGUEZ FERNANDEZ</t>
  </si>
  <si>
    <t>EPC-CD-267-2025</t>
  </si>
  <si>
    <t>PRESTACIÓN DE SERVICIOS DE APOYO Y ACOMPAÑAMIENTO A LA GESTION TÉCNICA Y PRESTAR LOS SERVICIOS PROFESIONALES CON EL OBJETO DE APOYAR E IMPLEMENTAR ACCIONES PARA LA GESTIÓN, EL DESARROLLO Y EL SEGUIMIENTO DE LOS PROCESOS DE PLANEACIÓN ESTRATÉGICA Y DEL SISTEMA INTEGRADO DE GESTIÓN DE LA DIRECCIÓN INTERVENTORÍA DE LA SUBGERENCIA TÉCNICA DE EMPRESAS PÚBLICAS DE CUNDINAMARCA S.A. E.S.P.</t>
  </si>
  <si>
    <t>EPC-PS-268-2025</t>
  </si>
  <si>
    <t>SANDRA JULIETH LOPEZ BARRERA</t>
  </si>
  <si>
    <t>PRESTACIÓN DE SERVICIOS PROFESIONALES COMO ABOGADO (A) A LA SUBGERENCIA DE OPERACIONES DE EMPRESAS PÚBLICAS DE CUNDINAMARCA S.A. E.S.P., PARA APOYAR Y ACOMPAÑAR LA GESTIÓN JURÍDICA DE LOS SOCIOS OPERADORES Y DEMAS PRESTADORES DE SERVICIOS PÚBLICOS DOMICILIARIOS DEL DEPARTAMENTO Y ASESORAR EL DESARROLLO E IMPLEMENTACION DE SUS LÍNEAS DE NEGOCIOS, JUNTO CON LA ASESORIA EN LOS DISTINTOS TEMAS DE LA SUBGERENCIA</t>
  </si>
  <si>
    <t>EPC-CD-266-2025</t>
  </si>
  <si>
    <t>PRESTACIÓN DE SERVICIOS DE APOYO Y ACOMPAÑAMIENTO A LA GESTION TÉCNICA Y SUPERVISIÓN DE LOS PROYECTOS DE INFRAESTRUCTURA QUE TIENE A CARGO LA DIRECCIÓN DE INTERVENTORÍA DE LA SUBGERENCIA TÉCNICA DE EMPRESAS PÚBLICAS DE CUNDINAMARCA S.A. E.S.P.</t>
  </si>
  <si>
    <t>EPC-CD-PS-262-2025</t>
  </si>
  <si>
    <t>VLADIMIR PEÑA PINZON</t>
  </si>
  <si>
    <t>SOPORTE, MANTENIMIENTO Y ACTUALIZACIÓN DEL SISTEMA DE GESTIÓN DOCUMENTAL Mercurio INSTALADO EN EMPRESAS PUBLICAS DE CUNDINAMARCA S.A E.S.P</t>
  </si>
  <si>
    <t>20250238 25/03/2025</t>
  </si>
  <si>
    <t>Primer pago: Este pago se efectuará tras transcurrir tres (3) meses desde la fecha de inicio del contrato y será equivalente al cuarenta por ciento (40%) del valor total del contrato. La realización de este pago está sujeta al cumplimiento de los siguientes criterios de ejecución:1. Haber alcanzado al menos el 50% del ítem 2, que representa la cantidad acordada de horas de trabajo. Estas horas están asignadas específicamente para la capacitación del personal y la actualización de los procesos previamente configurados en el sistema Mercurio. 2. Presentar un informe que evidencie la actualización de los procesos previamente configurados en el sistema Mercurio de la empresa</t>
  </si>
  <si>
    <t>Segundo pago: Equivalente al equivalente al cincuenta por ciento (50%) del valor total del contrato. La realización de este pago está condicionada a la presentación de un informe que demuestre el correcto funcionamiento del aplicativo y la implementación de los controles y seguimientos pertinentes al mismo. El cual deberá contener un diagnóstico y recomendaciones que permitan mejorar las funcionalidades del aplicativo mercurio. c) Tercer pago: Este último pago será equivalente al diez por ciento (10%) del valor total del contrato y se llevará a cabo una vez finalizados los servicios de soporte y mantenimiento. La realización de este pago está sujeta a la presentación de un informe detallado complemento del informe presentado en el pago número 2 y la aprobación por parte del supervisor designado por la EMPRESA</t>
  </si>
  <si>
    <t>https://www.secop.gov.co/CO1ContractsManagement/Tendering/ProcurementContractEdit/Update?ProfileName=CCE-11-Procedimiento_Publicidad&amp;PPI=CO1.PPI.38742370&amp;DocUniqueName=ContratoDeCompra&amp;DocTypeName=NextWay.Entities.Marketplace.Tendering.ProcurementContract&amp;ProfileVersion=12&amp;DocUniqueIdentifier=CO1.PCCNTR.7768960&amp;prevCtxUrl=https%3a%2f%2fwww.secop.gov.co%3a443%2fCO1ContractsManagement%2fTendering%2fProcurementContractManagement%2fIndex&amp;prevCtxLbl=Contratos+</t>
  </si>
  <si>
    <t>PAGOS PARCIALES según los conceptos e informes aprobados y entregados, los cuales se describen en el anexo 2 y tabla 1 - 2 del presente estudio previo, correspondiente al Proyecto de Girardot y Fusagasugá. b) PAGOS PARCIALES según los conceptos e informes aprobados y entregados, los cuales se describen en el anexo 2 - tabla 3 del presente estudio previo, correspondiente a proyectos denominados “Tipo 1 y Tipo 2”.</t>
  </si>
  <si>
    <t>20250172
(31/01/2025)</t>
  </si>
  <si>
    <t>20250355 DE 10-04-2025</t>
  </si>
  <si>
    <t>https://www.secop.gov.co/CO1ContractsManagement/Tendering/ProcurementContractEdit/Update?ProfileName=CCE-11-Procedimiento_Publicidad&amp;PPI=CO1.PPI.38746523&amp;DocUniqueName=ContratoDeCompra&amp;DocTypeName=NextWay.Entities.Marketplace.Tendering.ProcurementContract&amp;ProfileVersion=12&amp;DocUniqueIdentifier=CO1.PCCNTR.7761680&amp;prevCtxUrl=https%3a%2f%2fwww.secop.gov.co%3a443%2fCO1ContractsManagement%2fTendering%2fProcurementContractManagement%2fIndex&amp;prevCtxLbl=Contratos+</t>
  </si>
  <si>
    <t>EPC-CD-PS-264-2025</t>
  </si>
  <si>
    <t>EPC-PS-269-2025</t>
  </si>
  <si>
    <t xml:space="preserve">BRAYAN JOAN VEGA CASTELLANOS </t>
  </si>
  <si>
    <t>EPC-CD-PS-269-2025</t>
  </si>
  <si>
    <t>PRESTACIÓN DE SERVICIOS DE APOYO A LA GESTIÓN ASISTENCIAL ASEGURANDO LA EFICIENCIA EN LOS PROCESOS DE CORRESPONDENCIA, ATENCIÓN DE COMUNICACIONES OFICIALES Y DEMÁS ACTIVIDADES RELACIONADAS CON EL FORTALECIMIENTO DE LOS PROCESOS DE LA DIRECCIÓN DE INTERVENTORÍA DE EMPRESAS PÚBLICAS DE CUNDINAMARCA S.A. E.S.P</t>
  </si>
  <si>
    <t>20250250 DE 04-04-2025</t>
  </si>
  <si>
    <t>20250373 DE 14-04-2025</t>
  </si>
  <si>
    <t>https://www.secop.gov.co/CO1ContractsManagement/Tendering/ProcurementContractEdit/Update?ProfileName=CCE-11-Procedimiento_Publicidad&amp;PPI=CO1.PPI.38837924&amp;DocUniqueName=ContratoDeCompra&amp;DocTypeName=NextWay.Entities.Marketplace.Tendering.ProcurementContract&amp;ProfileVersion=12&amp;DocUniqueIdentifier=CO1.PCCNTR.7778708&amp;prevCtxUrl=https%3a%2f%2fwww.secop.gov.co%3a443%2fCO1ContractsManagement%2fTendering%2fProcurementContractManagement%2fIndex&amp;prevCtxLbl=Contratos+</t>
  </si>
  <si>
    <t>CM-PDA-002-2025</t>
  </si>
  <si>
    <t>20250243 DE 02-04-2025</t>
  </si>
  <si>
    <t>20250372 DE 14-04-2025</t>
  </si>
  <si>
    <t>https://www.secop.gov.co/CO1ContractsManagement/Tendering/ProcurementContractEdit/Update?ProfileName=CCE-11-Procedimiento_Publicidad&amp;PPI=CO1.PPI.38808536&amp;DocUniqueName=ContratoDeCompra&amp;DocTypeName=NextWay.Entities.Marketplace.Tendering.ProcurementContract&amp;ProfileVersion=12&amp;DocUniqueIdentifier=CO1.PCCNTR.7772901&amp;prevCtxUrl=https%3a%2f%2fwww.secop.gov.co%3a443%2fCO1ContractsManagement%2fTendering%2fProcurementContractManagement%2fIndex&amp;prevCtxLbl=Contratos+</t>
  </si>
  <si>
    <t xml:space="preserve">SI </t>
  </si>
  <si>
    <t>LEIDY TATIANA MURILLO MARTINEZ</t>
  </si>
  <si>
    <t>PRESTACIÓN DE SERVICIOS DE APOYO EN LA GESTION DE RECEPCION, ATENCIÓN AL CIUDADANO Y RADICACION DE EMPRESAS PÚBLICAS DE CUNDINAMARCA S.A. E.S.P</t>
  </si>
  <si>
    <t>20250184 DE 06/02/2025</t>
  </si>
  <si>
    <t>20250371 DE 14-04-2025</t>
  </si>
  <si>
    <t>https://www.secop.gov.co/CO1ContractsManagement/Tendering/ProcurementContractEdit/View?docUniqueIdentifier=CO1.PCCNTR.7777351&amp;prevCtxUrl=https%3a%2f%2fwww.secop.gov.co%3a443%2fCO1ContractsManagement%2fTendering%2fProcurementContractManagement%2fIndex&amp;prevCtxLbl=Contratos+</t>
  </si>
  <si>
    <t>Victor Manuel Barrera Murillo</t>
  </si>
  <si>
    <t>EPC-CD-PS-265-2025</t>
  </si>
  <si>
    <t>PRESTACIÓN DE SERVICIOS PROFESIONALES PARA APOYAR A LA SUBGERENCIA GENERAL EN LA GESTIÓN ESTRATÉGICA, TÉCNICA Y OPERATIVA DE EMPRESAS PÚBLICAS DE CUNDINAMARCA S.A. E.S.P. MEDIANTE LA EJECUCIÓN DE ACTIVIDADES RELACIONADAS CON PLANEACIÓN ESTRATÉGICA, GESTIÓN DE PROYECTOS, OPERACIÓN DE SERVICIOS PÚBLICOS, ESTRUCTURACIÓN DE NUEVOS NEGOCIOS Y ADMINISTRACIÓN DE RECURSOS, EN EL MARCO DE LOS PLANES Y POLÍTICAS DEL SECTOR DE AGUA POTABLE Y SANEAMIENTO BÁSICO</t>
  </si>
  <si>
    <t>20250242 DE 02-04-2025</t>
  </si>
  <si>
    <t>20250370 DE 14-04-2025</t>
  </si>
  <si>
    <t>https://www.secop.gov.co/CO1ContractsManagement/Tendering/ProcurementContractEdit/Update?ProfileName=CCE-11-Procedimiento_Publicidad&amp;PPI=CO1.PPI.38811748&amp;DocUniqueName=ContratoDeCompra&amp;DocTypeName=NextWay.Entities.Marketplace.Tendering.ProcurementContract&amp;ProfileVersion=12&amp;DocUniqueIdentifier=CO1.PCCNTR.7775264&amp;prevCtxUrl=https%3a%2f%2fwww.secop.gov.co%3a443%2fCO1ContractsManagement%2fTendering%2fProcurementContractManagement%2fIndex&amp;prevCtxLbl=Contratos+</t>
  </si>
  <si>
    <t>20250369 DE 14-04-2025</t>
  </si>
  <si>
    <t>20250251 DE 07-04-2025</t>
  </si>
  <si>
    <t>20250368 DE 11-04-2025</t>
  </si>
  <si>
    <t>https://www.secop.gov.co/CO1ContractsManagement/Tendering/ProcurementContractEdit/Update?ProfileName=CCE-11-Procedimiento_Publicidad&amp;PPI=CO1.PPI.38808181&amp;DocUniqueName=ContratoDeCompra&amp;DocTypeName=NextWay.Entities.Marketplace.Tendering.ProcurementContract&amp;ProfileVersion=12&amp;DocUniqueIdentifier=CO1.PCCNTR.7770928&amp;prevCtxUrl=https%3a%2f%2fwww.secop.gov.co%3a443%2fCO1ContractsManagement%2fTendering%2fProcurementContractManagement%2fIndex&amp;prevCtxLbl=Contratos+</t>
  </si>
  <si>
    <t>20250246 DE 02-04-2025</t>
  </si>
  <si>
    <t>20250367 DE 11-04-2025</t>
  </si>
  <si>
    <t>https://www.secop.gov.co/CO1ContractsManagement/Tendering/ProcurementContractEdit/Update?ProfileName=CCE-11-Procedimiento_Publicidad&amp;PPI=CO1.PPI.38808507&amp;DocUniqueName=ContratoDeCompra&amp;DocTypeName=NextWay.Entities.Marketplace.Tendering.ProcurementContract&amp;ProfileVersion=12&amp;DocUniqueIdentifier=CO1.PCCNTR.7772030&amp;prevCtxUrl=https%3a%2f%2fwww.secop.gov.co%3a443%2fCO1ContractsManagement%2fTendering%2fProcurementContractManagement%2fIndex&amp;prevCtxLbl=Contratos+</t>
  </si>
  <si>
    <t>EPC-PS-270-2025</t>
  </si>
  <si>
    <t>EPC-PS-271-2025</t>
  </si>
  <si>
    <t>EPC-PS-272-2025</t>
  </si>
  <si>
    <t>DIANA SOFIA POLANIA DURAN</t>
  </si>
  <si>
    <t>EPC-CD-PS-270-2025</t>
  </si>
  <si>
    <t>PRESTACIÓN DE SERVICIOS PROFESIONALES PARA EL APOYO EN EL DISEÑO E IMPLEMENTACIÓN DE CAMPAÑAS DE COMUNICACIÓN QUE APORTEN AL POSICIONAMIENTO DE MARCA DEL PDA EN EL MARCO DEL PLAN DE GESTIÓN SOCIAL</t>
  </si>
  <si>
    <t>2767-25
(07-04-2025)</t>
  </si>
  <si>
    <t>18124
25/03/2025</t>
  </si>
  <si>
    <t>20250110 DE 15-04-2025</t>
  </si>
  <si>
    <t>PROFESIONAL EN MEDIOS AUDIOVISUALES</t>
  </si>
  <si>
    <t>MILLER COMETA HORTUA</t>
  </si>
  <si>
    <t>https://www.secop.gov.co/CO1ContractsManagement/Tendering/ProcurementContractEdit/Update?ProfileName=CCE-16-Servicios_profesionales_gestion&amp;PPI=CO1.PPI.38875287&amp;DocUniqueName=ContratoDeCompra&amp;DocTypeName=NextWay.Entities.Marketplace.Tendering.ProcurementContract&amp;ProfileVersion=8&amp;DocUniqueIdentifier=CO1.PCCNTR.7783830&amp;prevCtxUrl=https%3a%2f%2fwww.secop.gov.co%3a443%2fCO1ContractsManagement%2fTendering%2fProcurementContractManagement%2fIndex&amp;prevCtxLbl=Contratos+</t>
  </si>
  <si>
    <t>PAULA LIZETH SANCHEZ CABALLERO</t>
  </si>
  <si>
    <t>EPC-CD-PS-271-2025</t>
  </si>
  <si>
    <t>PRESTACIÓN DE SERVICIOS PROFESIONALES PARA LA IMPLEMENTACIÓN, EJECUCIÓN Y MONITOREO DE LAS ACTIVIDADES CORRESPONDIENTES A LOS PROGRAMAS SOCIALES, DESARROLLADOS POR MEDIO DE LA LÍNEA DE CAPACITACIÓN, EN EL MARCO DEL PLAN DE GESTIÓN SOCIAL</t>
  </si>
  <si>
    <t>2773-25
(07-04-2025)</t>
  </si>
  <si>
    <t>20250111 DE 15-04-2025</t>
  </si>
  <si>
    <t>KELLY JOHANNA JIMENEZ ALVAREZ</t>
  </si>
  <si>
    <t>EPC-CD-272-2025</t>
  </si>
  <si>
    <t>PRESTACIÓN DE SERVICIOS PROFESIONALES PARA LA IMPLEMENTACIÓN DEL PROGRAMA CONEXIÓN EPC CON RELACIÓN A LA COMUNICACIÓN ESTRATÉGICA DE LA ENTIDAD Y DE LOS PRESTADORES DE SERVICIOS EN EL MARCO DEL PLAN DE GESTIÓN SOCIAL</t>
  </si>
  <si>
    <t>PUBLICIDAD</t>
  </si>
  <si>
    <t>2766-25
(07/04/2025)</t>
  </si>
  <si>
    <t>18124
(25/03/2025)</t>
  </si>
  <si>
    <t>https://www.secop.gov.co/CO1ContractsManagement/Tendering/ProcurementContractEdit/Update?ProfileName=CCE-16-Servicios_profesionales_gestion&amp;PPI=CO1.PPI.38898810&amp;DocUniqueName=ContratoDeCompra&amp;DocTypeName=NextWay.Entities.Marketplace.Tendering.ProcurementContract&amp;ProfileVersion=8&amp;DocUniqueIdentifier=CO1.PCCNTR.7787731&amp;prevCtxUrl=https%3a%2f%2fwww.secop.gov.co%3a443%2fCO1ContractsManagement%2fTendering%2fProcurementContractManagement%2fIndex&amp;prevCtxLbl=Contratos+</t>
  </si>
  <si>
    <t>https://www.secop.gov.co/CO1ContractsManagement/Tendering/ProcurementContractEdit/Update?ProfileName=CCE-16-Servicios_profesionales_gestion&amp;PPI=CO1.PPI.38875930&amp;DocUniqueName=ContratoDeCompra&amp;DocTypeName=NextWay.Entities.Marketplace.Tendering.ProcurementContract&amp;ProfileVersion=8&amp;DocUniqueIdentifier=CO1.PCCNTR.7783564&amp;prevCtxUrl=https%3a%2f%2fwww.secop.gov.co%3a443%2fCO1ContractsManagement%2fTendering%2fProcurementContractManagement%2fIndex&amp;prevCtxLbl=Contratos+</t>
  </si>
  <si>
    <t>20250300 DE 18-03-2025</t>
  </si>
  <si>
    <t>20250093 DE 21/03/2025</t>
  </si>
  <si>
    <t xml:space="preserve"> 20250098 DE 27-03-2025</t>
  </si>
  <si>
    <t>EPC-PS-273-2025</t>
  </si>
  <si>
    <t>EPC-PS-274-2025</t>
  </si>
  <si>
    <t>EPC-PS-276-2025</t>
  </si>
  <si>
    <t>EPC-CI-007-2025</t>
  </si>
  <si>
    <t>EPC-PDA-CI-007-2025</t>
  </si>
  <si>
    <t xml:space="preserve">MUNICIPIO DE PUERTO SALGAR </t>
  </si>
  <si>
    <t>AUNAR ESFUERZOZ TECNICOS Y ADMINISTRATIVOS PARA CONTRATAR LOS ESTUDIOS Y DISEÑOS PARA LA CONSTRUCCION DEL PLAN MAESTRO DE ACUECUCTO Y ALCANTARILLADO DEL CASCO URBANO DEL MUNICIPIO DE PUERTI SALGAR</t>
  </si>
  <si>
    <t>https://www.secop.gov.co/CO1ContractsManagement/Tendering/ProcurementContractEdit/Update?ProfileName=CCE-16-Servicios_profesionales_gestion&amp;PPI=CO1.PPI.38686832&amp;DocUniqueName=ContratoDeCompra&amp;DocTypeName=NextWay.Entities.Marketplace.Tendering.ProcurementContract&amp;ProfileVersion=8&amp;DocUniqueIdentifier=CO1.PCCNTR.7750173&amp;prevCtxUrl=https%3a%2f%2fwww.secop.gov.co%3a443%2fCO1ContractsManagement%2fTendering%2fProcurementContractManagement%2fIndex&amp;prevCtxLbl=Contratos+</t>
  </si>
  <si>
    <t>AMALIA GAITAN BERNAL</t>
  </si>
  <si>
    <t>EPC-CD-PS-273-2025</t>
  </si>
  <si>
    <t>PRESTACIÓN DE SERVICIOS DE APOYO ADMINISTRATIVO A LOS PROGRAMAS SOCIALES LÍNEA DE CAPACITACIÓN EN EL MARCO DEL PLAN DE GESTIÓN SOCIAL</t>
  </si>
  <si>
    <t>2772-25 (07-04-2025)</t>
  </si>
  <si>
    <t>JORGE ENRIQUE MACHUCA LOPEZ</t>
  </si>
  <si>
    <t>GERENCIA</t>
  </si>
  <si>
    <t>https://www.secop.gov.co/CO1ContractsManagement/Tendering/ProcurementContractEdit/Update?ProfileName=CCE-16-Servicios_profesionales_gestion&amp;PPI=CO1.PPI.38976687&amp;DocUniqueName=ContratoDeCompra&amp;DocTypeName=NextWay.Entities.Marketplace.Tendering.ProcurementContract&amp;ProfileVersion=8&amp;DocUniqueIdentifier=CO1.PCCNTR.7802303&amp;prevCtxUrl=https%3a%2f%2fwww.secop.gov.co%3a443%2fCO1ContractsManagement%2fTendering%2fProcurementContractManagement%2fIndex&amp;prevCtxLbl=Contratos+</t>
  </si>
  <si>
    <t>Juana Valentina Bedoya Soriano</t>
  </si>
  <si>
    <t>EPC-CD-PS-274-2025</t>
  </si>
  <si>
    <t xml:space="preserve">TRABAJO SOCIAL </t>
  </si>
  <si>
    <t>PRESTACIÓN DE SERVICIOS PROFESIONALES PARA EL APOYO EN LA IMPLEMENTACIÓN DEL PLAN DE ACOMPAÑAMIENTO SOCIAL EN OBRA EN LOS PROYECTOS DE LA ETAPA DE PREINVERSIÓN EN EL MARCO DEL PLAN DE GESTIÓN SOCIAL</t>
  </si>
  <si>
    <t>2768-25
(07/04/2025)</t>
  </si>
  <si>
    <t>18124 25/03/2025</t>
  </si>
  <si>
    <t>https://www.secop.gov.co/CO1ContractsManagement/Tendering/ProcurementContractEdit/Update?ProfileName=CCE-16-Servicios_profesionales_gestion&amp;PPI=CO1.PPI.38977275&amp;DocUniqueName=ContratoDeCompra&amp;DocTypeName=NextWay.Entities.Marketplace.Tendering.ProcurementContract&amp;ProfileVersion=8&amp;DocUniqueIdentifier=CO1.PCCNTR.7802963&amp;prevCtxUrl=https%3a%2f%2fwww.secop.gov.co%3a443%2fCO1ContractsManagement%2fTendering%2fProcurementContractManagement%2fIndex&amp;prevCtxLbl=Contratos+</t>
  </si>
  <si>
    <t>EPC-CD-PS-276-2025</t>
  </si>
  <si>
    <t>PRESTACIÓN DE SERVICIOS PROFESIONALES PARA EL ACOMPAÑAMIENTO A LA SUPERVISIÓN Y SOPORTE TÉCNICO DEL PROGRAMA AGUA VIDA Y SABER EN EL MARCO DEL PLAN DE GESTIÓN SOCIAL-CAPACITACIÓN</t>
  </si>
  <si>
    <t>2774-25 (07-04-2025)</t>
  </si>
  <si>
    <t>https://www.secop.gov.co/CO1ContractsManagement/Tendering/ProcurementContractEdit/Update?ProfileName=CCE-16-Servicios_profesionales_gestion&amp;PPI=CO1.PPI.38986229&amp;DocUniqueName=ContratoDeCompra&amp;DocTypeName=NextWay.Entities.Marketplace.Tendering.ProcurementContract&amp;ProfileVersion=8&amp;DocUniqueIdentifier=CO1.PCCNTR.7803425&amp;prevCtxUrl=https%3a%2f%2fwww.secop.gov.co%3a443%2fCO1ContractsManagement%2fTendering%2fProcurementContractManagement%2fIndex&amp;prevCtxLbl=Contratos+</t>
  </si>
  <si>
    <t xml:space="preserve">SUSPENDIDO </t>
  </si>
  <si>
    <t>CAROLINA CASTRO GONZALEZ</t>
  </si>
  <si>
    <t>EPC-SEG-275-2025</t>
  </si>
  <si>
    <t>Aseguradora Solidaria de Colombia Entidad Cooperativa.</t>
  </si>
  <si>
    <t>ADQUISICIÓN DE LAS PÓLIZAS DE SEGUROS REQUERIDAS PARA AMPARAR Y PROTEGER LOS BIENES E INTERESES PATRIMONIALES DE PROPIEDAD DE EMPRESAS PUBLICAS DE CUNDINAMARCA S.A. E.S.P. Y DE AQUELLOS QUE ESTÉN BAJO SU RESPONSABILIDAD, TENENCIA O CONTROL Y, EN GENERAL, LOS RECIBIDOS A CUALQUIER TÍTULO Y/O POR LOS QUE TENGA ALGÚN INTERÉS ASEGURABLE O LLEGARE A SER LEGALMENTE RESPONSABLE, Y LAS PÓLIZAS DE RESPONSABILIDAD CIVIL DE LOS SERVIDORES PÚBLICOS Y ADQUISICION
DE SEGUROS OBLIGATORIOS DE ACCIDENTE DE TRÁNSITO SOAT PARA EL PARQUE AUTOMOTOR DE PROPIEDAD DE EMPRESAS PÚBLICAS DE CUNDINAMARCA S.A E.S.P INCLUYENDO LOS VEHÍCULOS
ENTREGADOS EN COMODATO</t>
  </si>
  <si>
    <t>pagará el valor del contrato de seguros en un (1)
solo pago, dentro de los sesenta (60) días siguientes a partir del inicio de su vigencia, previa
presentación de las pólizas y previa expedición del documento de recibo a satisfacción, suscrito
por el supervisor del contrato; para el pago se requiere de la presentación del certificado de
pagos al sistema de seguridad social integral en salud y pensión, sistema general de riesgos
laborales, y parafiscales.</t>
  </si>
  <si>
    <t>20250224 del
11/03/2025</t>
  </si>
  <si>
    <t>https://www.secop.gov.co/CO1ContractsManagement/Tendering/ProcurementContractEdit/View?docUniqueIdentifier=CO1.PCCNTR.7799811&amp;prevCtxUrl=https%3a%2f%2fwww.secop.gov.co%3a443%2fCO1ContractsManagement%2fTendering%2fProcurementContractManagement%2fIndex&amp;prevCtxLbl=Contratos+</t>
  </si>
  <si>
    <t>Contratación régimen especial (con ofertas)</t>
  </si>
  <si>
    <t>EPC-PS-277-2025</t>
  </si>
  <si>
    <t>INTERVENTORÍA INTEGRAL A CONSTRUCCIÓN DE UN SISTEMA DE ALCANTARILLADO PLUVIAL PARA EL CORREDOR DE LA CALLE 8VA, ZIPAQUIRA, CUNDINAMARCA, CENTRO ORIENTE</t>
  </si>
  <si>
    <t>EPC-CD-PS-277-2025</t>
  </si>
  <si>
    <t>Marcela Gomez Osorio</t>
  </si>
  <si>
    <t>BIOLOGA MARINA</t>
  </si>
  <si>
    <t>PRESTACIÓN DE SERVICIOS PROFESIONALES PARA BRINDAR ASESORIA EN LA FORMULACION, ESTRUCTURACION, IMPLEMENTACION Y PUESTA EN MARCHA DEL PORTAFOLIO DE NEGOCIOS DE EMPRESAS PUBLICAS DE CUNDINAMARCA S.A. E.S.P., ASI COMO PLANEAR Y DESARROLLAR PROYECTOS DE INNOVACION Y NUEVAS TECNOLOGIAS APLICADAS A LOS SERVICIOS PUBLICOS DOMICILIARIOS EN LOS QUE LA COMPAÑIA PUEDA DESEMPEÑAR SU OBJETO SOCIAL</t>
  </si>
  <si>
    <t>20250260
(10/04/2025)</t>
  </si>
  <si>
    <t>https://www.secop.gov.co/CO1ContractsManagement/Tendering/ProcurementContractEdit/Update?ProfileName=CCE-11-Procedimiento_Publicidad&amp;PPI=CO1.PPI.39031271&amp;DocUniqueName=ContratoDeCompra&amp;DocTypeName=NextWay.Entities.Marketplace.Tendering.ProcurementContract&amp;ProfileVersion=12&amp;DocUniqueIdentifier=CO1.PCCNTR.7809879&amp;prevCtxUrl=https%3a%2f%2fwww.secop.gov.co%3a443%2fCO1ContractsManagement%2fTendering%2fProcurementContractManagement%2fIndex&amp;prevCtxLbl=Contratos+</t>
  </si>
  <si>
    <t>EPC-PS-278-2025</t>
  </si>
  <si>
    <t>EPC-PS-279-2025</t>
  </si>
  <si>
    <t>EPC-PS-280-2025</t>
  </si>
  <si>
    <t>EPC-PS-281-2025</t>
  </si>
  <si>
    <t>EPC-PS-282-2025</t>
  </si>
  <si>
    <t>EPC-CD-PS-278-2025</t>
  </si>
  <si>
    <t>MANTENIMIENTO PREVENTIVO Y CORRECTIVO CON EL SUMINISTRO DE REPUESTOS ORIGINALES DE LOS EQUIPOS DE CÓMPUTO, COPIADO, ESCANEADO E IMPRESIÓN, INCLUYENDO CONSUMIBLES DE IMPRESIÓN DE EMPRESAS PÚBLICAS DE CUNDINAMARCA</t>
  </si>
  <si>
    <t>20250239 25/03/2025</t>
  </si>
  <si>
    <t>https://www.secop.gov.co/CO1ContractsManagement/Tendering/ProcurementContractEdit/View?docUniqueIdentifier=CO1.PCCNTR.7814905&amp;prevCtxUrl=https%3a%2f%2fwww.secop.gov.co%3a443%2fCO1ContractsManagement%2fTendering%2fProcurementContractManagement%2fIndex&amp;prevCtxLbl=Contratos+</t>
  </si>
  <si>
    <t>JAIDY JOHANA CRUZ PADILLA</t>
  </si>
  <si>
    <t>EPC-CD-PS-279-2025</t>
  </si>
  <si>
    <t>PRESTACIÓN DE SERVICIOS PROFESIONALES COMO LÍDER EN EL COMPONENTE TÉCNICO Y OPERATIVO EN EL MARCO DE LA IMPLEMENTACIÓN DEL PROGRAMA AGUA A LA VEREDA DIRIGIDO A LOS PRESTADORES RURALES DEL DEPARTAMENTO DE CUNDINAMARCA</t>
  </si>
  <si>
    <t>2785-25
(11/04/2025)</t>
  </si>
  <si>
    <t>17722
23/12/2024</t>
  </si>
  <si>
    <t>https://www.secop.gov.co/CO1ContractsManagement/Tendering/ProcurementContractEdit/Update?ProfileName=CCE-16-Servicios_profesionales_gestion&amp;PPI=CO1.PPI.39059480&amp;DocUniqueName=ContratoDeCompra&amp;DocTypeName=NextWay.Entities.Marketplace.Tendering.ProcurementContract&amp;ProfileVersion=8&amp;DocUniqueIdentifier=CO1.PCCNTR.7815520&amp;prevCtxUrl=https%3a%2f%2fwww.secop.gov.co%3a443%2fCO1ContractsManagement%2fTendering%2fProcurementContractManagement%2fIndex&amp;prevCtxLbl=Contratos+</t>
  </si>
  <si>
    <t>ANGIE LIZETH RODRIGUEZ VERDUGO</t>
  </si>
  <si>
    <t>EPC-CD-PS-280-2025</t>
  </si>
  <si>
    <t>20250248
(03/04/2025)</t>
  </si>
  <si>
    <t>PRESTACIÓN DE SERVICIOS PROFESIONALES PARA APOYAR LOS COMPONENTES ADMINISTRATIVO Y TÉCNICO EN LA EJECUCIÓN DEL CONVENIO SBV-CDCVI-277-2024, ASÍ COMO EN EL DESARROLLO DE LOS DISTINTOS CONVENIOS Y CONTRATOS GESTIONADOS POR LA DIRECCIÓN DE ASUNTOS AMBIENTALES DE LA SUBGERENCIA TÉCNICA DE EMPRESAS PÚBLICAS DE CUNDINAMARCA S.A. E.S.P.</t>
  </si>
  <si>
    <t>https://www.secop.gov.co/CO1ContractsManagement/Tendering/ProcurementContractEdit/Update?ProfileName=CCE-11-Procedimiento_Publicidad&amp;PPI=CO1.PPI.39066870&amp;DocUniqueName=ContratoDeCompra&amp;DocTypeName=NextWay.Entities.Marketplace.Tendering.ProcurementContract&amp;ProfileVersion=12&amp;DocUniqueIdentifier=CO1.PCCNTR.7816656&amp;prevCtxUrl=https%3a%2f%2fwww.secop.gov.co%3a443%2fCO1ContractsManagement%2fTendering%2fProcurementContractManagement%2fIndex&amp;prevCtxLbl=Contratos+</t>
  </si>
  <si>
    <t>EPC-PS-283-2025</t>
  </si>
  <si>
    <t>EPC-PS-284-2025</t>
  </si>
  <si>
    <t>FREDY SILVA VARGAS</t>
  </si>
  <si>
    <t>Diego Gabriel Pulido Ortiz</t>
  </si>
  <si>
    <t>EPC-CD-281-2025</t>
  </si>
  <si>
    <t>20250422 de 28-04-2025</t>
  </si>
  <si>
    <t>20250414 de 24-04-2025</t>
  </si>
  <si>
    <t>20250421 de 25-04-2025</t>
  </si>
  <si>
    <t>20250413 de 24-04-2025</t>
  </si>
  <si>
    <t>20250423 de 29-04-2025</t>
  </si>
  <si>
    <t>EPC-PS-285-2025</t>
  </si>
  <si>
    <t>EPC-PS-286-2025</t>
  </si>
  <si>
    <t>EPC-PS-287-2025</t>
  </si>
  <si>
    <t>EPC-PS-288-2025</t>
  </si>
  <si>
    <t>EPC-PS-289-2025</t>
  </si>
  <si>
    <t>EPC-PS-290-2025</t>
  </si>
  <si>
    <t>EPC-PS-291-2025</t>
  </si>
  <si>
    <t>EPC-PS-292-2025</t>
  </si>
  <si>
    <t>EPC-PS-293-2025</t>
  </si>
  <si>
    <t>EPC-PS-294-2025</t>
  </si>
  <si>
    <t>EPC-PS-295-2025</t>
  </si>
  <si>
    <t>EPC-PS-296-2025</t>
  </si>
  <si>
    <t>PRESTACIÓN DE SERVICIOS PROFESIONALES PARA EL APOYO EN EL SOPORTE TÉCNICO DEL PROGRAMA AGUA VIDA Y SABER DENTRO DE SUS DIFERENTES FASES DE IMPLEMENTACIÓN EN EL MARCO DEL PLAN DE GESTIÓN SOCIAL-CAPACITACIÓN</t>
  </si>
  <si>
    <t>2771-25
(07/04/2025)</t>
  </si>
  <si>
    <t>https://www.secop.gov.co/CO1ContractsManagement/Tendering/ProcurementContractEdit/Update?ProfileName=CCE-16-Servicios_profesionales_gestion&amp;PPI=CO1.PPI.39094973&amp;DocUniqueName=ContratoDeCompra&amp;DocTypeName=NextWay.Entities.Marketplace.Tendering.ProcurementContract&amp;ProfileVersion=8&amp;DocUniqueIdentifier=CO1.PCCNTR.7821499&amp;prevCtxUrl=https%3a%2f%2fwww.secop.gov.co%3a443%2fCO1ContractsManagement%2fTendering%2fProcurementContractManagement%2fIndex&amp;prevCtxLbl=Contratos+</t>
  </si>
  <si>
    <t>20250117 DE 28-04-2025</t>
  </si>
  <si>
    <t>JACKELINE ANDREA JIMENEZ FORERO</t>
  </si>
  <si>
    <t>EPC-CD-282-2025</t>
  </si>
  <si>
    <t>LICENCIATURA EN PEDAGOGIA INFANTIL</t>
  </si>
  <si>
    <t>PRESTACIÓN DE SERVICIOS PROFESIONALES PARA LA EJECUCIÓN Y SEGUIMIENTO DE LAS ACTIVIDADES SOCIALES DE LOS PROGRAMAS TRANSVERSALES Y LÍNEA DE CAPACITACIÓN EN EL MARCO DEL PLAN DE GESTIÓN SOCIAL</t>
  </si>
  <si>
    <t>2770-25
(07/04/2025)</t>
  </si>
  <si>
    <t>https://www.secop.gov.co/CO1ContractsManagement/Tendering/ProcurementContractEdit/Update?ProfileName=CCE-16-Servicios_profesionales_gestion&amp;PPI=CO1.PPI.39122681&amp;DocUniqueName=ContratoDeCompra&amp;DocTypeName=NextWay.Entities.Marketplace.Tendering.ProcurementContract&amp;ProfileVersion=8&amp;DocUniqueIdentifier=CO1.PCCNTR.7826352&amp;prevCtxUrl=https%3a%2f%2fwww.secop.gov.co%3a443%2fCO1ContractsManagement%2fTendering%2fProcurementContractManagement%2fIndex&amp;prevCtxLbl=Contratos+</t>
  </si>
  <si>
    <t>Frank Sebastián Sáenz Dávila</t>
  </si>
  <si>
    <t>EPC-CD-283-2025</t>
  </si>
  <si>
    <t>2787-25
(21/04/2025)</t>
  </si>
  <si>
    <t>https://www.secop.gov.co/CO1ContractsManagement/Tendering/ProcurementContractEdit/Update?ProfileName=CCE-16-Servicios_profesionales_gestion&amp;PPI=CO1.PPI.39102271&amp;DocUniqueName=ContratoDeCompra&amp;DocTypeName=NextWay.Entities.Marketplace.Tendering.ProcurementContract&amp;ProfileVersion=8&amp;DocUniqueIdentifier=CO1.PCCNTR.7824998&amp;prevCtxUrl=https%3a%2f%2fwww.secop.gov.co%3a443%2fCO1ContractsManagement%2fTendering%2fProcurementContractManagement%2fIndex&amp;prevCtxLbl=Contratos+</t>
  </si>
  <si>
    <t>EPC-CD-284-2025</t>
  </si>
  <si>
    <t>PRESTACION DE SERVICIOS PROFESIONALES ESPECIALIZADOS PARA REALIZAR EL FORTALECIMIENTO TÉCNICO Y OPERATIVO DE LOS PRESTADORES DE SERVICIOS PÚBLICOS DOMICILIARIOS DEL DEPARTAMENTO DE CUNDINAMARCA</t>
  </si>
  <si>
    <t>20250258
(10/04/2025)</t>
  </si>
  <si>
    <t>https://www.secop.gov.co/CO1ContractsManagement/Tendering/ProcurementContractEdit/View?docUniqueIdentifier=CO1.PCCNTR.7826660&amp;prevCtxUrl=https%3a%2f%2fwww.secop.gov.co%3a443%2fCO1ContractsManagement%2fTendering%2fProcurementContractManagement%2fIndex&amp;prevCtxLbl=Contratos+</t>
  </si>
  <si>
    <t>EPC-CD-PS-285-2025</t>
  </si>
  <si>
    <t>Jaime Soto Contreras</t>
  </si>
  <si>
    <t>2782-25
(09/04/2025)</t>
  </si>
  <si>
    <t>https://www.secop.gov.co/CO1ContractsManagement/Tendering/ProcurementContractEdit/Update?ProfileName=CCE-16-Servicios_profesionales_gestion&amp;PPI=CO1.PPI.39122015&amp;DocUniqueName=ContratoDeCompra&amp;DocTypeName=NextWay.Entities.Marketplace.Tendering.ProcurementContract&amp;ProfileVersion=8&amp;DocUniqueIdentifier=CO1.PCCNTR.7825496&amp;prevCtxUrl=https%3a%2f%2fwww.secop.gov.co%3a443%2fCO1ContractsManagement%2fTendering%2fProcurementContractManagement%2fIndex&amp;prevCtxLbl=Contratos+</t>
  </si>
  <si>
    <t>ADRIANA MELISSA DUQUE HERNANDEZ</t>
  </si>
  <si>
    <t>EPC-CD-PS-286-2025</t>
  </si>
  <si>
    <t>2778-25
(09/04/2025)</t>
  </si>
  <si>
    <t>https://www.secop.gov.co/CO1ContractsManagement/Tendering/ProcurementContractEdit/Update?ProfileName=CCE-16-Servicios_profesionales_gestion&amp;PPI=CO1.PPI.39122769&amp;DocUniqueName=ContratoDeCompra&amp;DocTypeName=NextWay.Entities.Marketplace.Tendering.ProcurementContract&amp;ProfileVersion=8&amp;DocUniqueIdentifier=CO1.PCCNTR.7826185&amp;prevCtxUrl=https%3a%2f%2fwww.secop.gov.co%3a443%2fCO1ContractsManagement%2fTendering%2fProcurementContractManagement%2fIndex&amp;prevCtxLbl=Contratos+</t>
  </si>
  <si>
    <t>ANDREA ESCOBAR VEGA</t>
  </si>
  <si>
    <t>EPC-CD-PS-287-2025</t>
  </si>
  <si>
    <t>PRESTACIÓN DE SERVICIOS PROFESIONALES PARA BRINDAR APOYO JURÍDICO EN LOS PROCESOS CONTRACTUALES Y ADMINISTRATIVOS QUE SE DESARROLLAN EN LA DIRECCIÓN DE ASEGURAMIENTO DE LA PRESTACIÓN DEL SERVICIO EN EL MARCO DEL PLAN DE ASEGURAMIENTO</t>
  </si>
  <si>
    <t>20250266 21/04/2025</t>
  </si>
  <si>
    <t>20250424 de 29-04-2025</t>
  </si>
  <si>
    <t>https://www.secop.gov.co/CO1ContractsManagement/Tendering/ProcurementContractEdit/View?docUniqueIdentifier=CO1.PCCNTR.7826378&amp;prevCtxUrl=https%3a%2f%2fwww.secop.gov.co%3a443%2fCO1ContractsManagement%2fTendering%2fProcurementContractManagement%2fIndex&amp;prevCtxLbl=Contratos+</t>
  </si>
  <si>
    <t>NICOLAS PADERI LOPEZ</t>
  </si>
  <si>
    <t xml:space="preserve">RECHAZADO </t>
  </si>
  <si>
    <t>JUAN SEBASTIAN VILLAMIL PULECIO</t>
  </si>
  <si>
    <t>EPC-CD-PS-288-2025</t>
  </si>
  <si>
    <t>2783-25
(09/04/2025)</t>
  </si>
  <si>
    <t>20250112 de 15-04-2025</t>
  </si>
  <si>
    <t>20250113 de 23-04-2025</t>
  </si>
  <si>
    <t>20250115 de 23-04-2024</t>
  </si>
  <si>
    <t>EPC-CI-008-2025</t>
  </si>
  <si>
    <t>EPC-CI-009-2025</t>
  </si>
  <si>
    <t>104-de 23-04-2025</t>
  </si>
  <si>
    <t>https://www.secop.gov.co/CO1ContractsManagement/Tendering/ProcurementContractEdit/Update?ProfileName=CCE-16-Servicios_profesionales_gestion&amp;PPI=CO1.PPI.39104817&amp;DocUniqueName=ContratoDeCompra&amp;DocTypeName=NextWay.Entities.Marketplace.Tendering.ProcurementContract&amp;ProfileVersion=8&amp;DocUniqueIdentifier=CO1.PCCNTR.7838222&amp;prevCtxUrl=https%3a%2f%2fwww.secop.gov.co%3a443%2fCO1ContractsManagement%2fTendering%2fProcurementContractManagement%2fIndex&amp;prevCtxLbl=Contratos+</t>
  </si>
  <si>
    <t>EPC-PS-298-2025</t>
  </si>
  <si>
    <t>EPC-PS-297-2025</t>
  </si>
  <si>
    <t>DATANET Y TECNOLOGÍA SAS</t>
  </si>
  <si>
    <t>Willfran Leandro Hueso Rueda</t>
  </si>
  <si>
    <t>Nelson Efrén Cajamarca Lopéz</t>
  </si>
  <si>
    <t>CHRISTIAN DAVID BONILLA BETRAN</t>
  </si>
  <si>
    <t>JAVIER FELIPE ROMERO AGUILERA</t>
  </si>
  <si>
    <t>OLGA LUCIA GUTIERREZ GOMEZ</t>
  </si>
  <si>
    <t>Juliet Natalia Marín Ayala</t>
  </si>
  <si>
    <t>COLSUBSIDIO</t>
  </si>
  <si>
    <t>EPC-CD-PS-290-2025</t>
  </si>
  <si>
    <t>EPC-CD-PS-291-2025</t>
  </si>
  <si>
    <t>EPC-CD-PS-292-2025</t>
  </si>
  <si>
    <t>EPC-CD-PS-289-2025</t>
  </si>
  <si>
    <t>EPC-CD-296-2025</t>
  </si>
  <si>
    <t>EPC-CD-294-2025</t>
  </si>
  <si>
    <t>EPC-CD-PS-298-2025</t>
  </si>
  <si>
    <t>EPC-CD-PS-297-2025</t>
  </si>
  <si>
    <t>20250120 DE 29-04-2025</t>
  </si>
  <si>
    <t>“PRESTACIÓN DE SERVICIOS PROFESIONALES PARA EL APOYO TÉCNICO Y OPERATIVO A LOS PRESTADORES DE SERVICIOS PÚBLICOS DOMICILIARIOS RURALES DEL DEPARTAMENTO DE CUNDINAMARCA EN EL MARCO DE LA IMPLEMENTACIÓN DEL PROGRAMA AGUA A LA VEREDA”</t>
  </si>
  <si>
    <t>2784-25
(09/04/2025)</t>
  </si>
  <si>
    <t>20250123 de 30-04-2025</t>
  </si>
  <si>
    <t>20250427 de 30-04-2025</t>
  </si>
  <si>
    <t>“PRESTACIÓN DE SERVICIOS PROFESIONALES PARA EL APOYO TÉCNICO Y OPERATIVO A LOS PRESTADORES DE SERVICIOS PÚBLICOS DOMICILIARIOS RURALES DEL DEPARTAMENTO DE CUNDINAMARCA EN EL MARCO DE LA IMPLEMENTACIÓN DEL PROGRAMA AGUA A LA VEREDA.</t>
  </si>
  <si>
    <t>2777-25
(09/04/2025)</t>
  </si>
  <si>
    <t>“PRESTACIÓN DE SERVICIOS PROFESIONALES DE APOYO PARA LA GERENCIA DE PROYECTOS A CARGO DE LA DIRECCIÓN DE ESTRUCTURACIÓN DE PROYECTOS DESDE LA ETAPA DE FORMULACIÓN HASTA LA FASE DE VIABILIZACIÓN”</t>
  </si>
  <si>
    <t>20250270
25/04/2025</t>
  </si>
  <si>
    <t>“PRESTACIÓN DE SERVICIOS PARA ORGANIZACIÓN, DESARROLLO, APOYO TÉCNICO Y LOGÍSTICO, PARA LA REALIZACIÓN DE LAS ACTIVIDADES INCLUIDAS DENTRO DEL PLAN DE BIENESTAR SOCIAL.</t>
  </si>
  <si>
    <t>Pagos mensuales de acuerdo a las actividades realizadas, esto es mes vencido, previa certificación que acredite el recibido del servicio a entera satisfacción y aprobación del supervisor designado.</t>
  </si>
  <si>
    <t>20250262 11/04/2025</t>
  </si>
  <si>
    <t> 860524654</t>
  </si>
  <si>
    <t>20250114 DE 23-04-2025</t>
  </si>
  <si>
    <t>Se realizarán pagos mes vencido, de acuerdo con los servicios realizados e insumos entregados en el mes y liquidados a los precios ofrecidos, previa presentación de la factura correspondiente</t>
  </si>
  <si>
    <t>informe del contratista detallando seriales y demás datos que identifiquen los equipos intervenidos, informe del supervisor del contrato en el cual se certifique el recibido a satisfacción de los ítems facturados y la certificación expedida por el revisor fiscal, de acuerdo a los requerimientos de ley, del pago de aportes a la seguridad social, incluidos todos los impuestos, tasas y contribuciones nacionales y departamentales, previamente el cumplimiento de los requisitos de pago, tales como el respectivo informe de actividades realizadas, la certificación de cumplimiento expedida por el supervisor designado</t>
  </si>
  <si>
    <t>20250116 DE 28-04-2025</t>
  </si>
  <si>
    <t>20250121 DE 29-04-2025</t>
  </si>
  <si>
    <t>https://www.secop.gov.co/CO1ContractsManagement/Tendering/ProcurementContractEdit/Update?ProfileName=CCE-16-Servicios_profesionales_gestion&amp;PPI=CO1.PPI.39122753&amp;DocUniqueName=ContratoDeCompra&amp;DocTypeName=NextWay.Entities.Marketplace.Tendering.ProcurementContract&amp;ProfileVersion=8&amp;DocUniqueIdentifier=CO1.PCCNTR.7826667&amp;prevCtxUrl=https%3a%2f%2fwww.secop.gov.co%3a443%2fCO1ContractsManagement%2fTendering%2fProcurementContractManagement%2fIndex&amp;prevCtxLbl=Contratos+</t>
  </si>
  <si>
    <t>https://www.secop.gov.co/CO1ContractsManagement/Tendering/ProcurementContractEdit/Update?ProfileName=CCE-16-Servicios_profesionales_gestion&amp;PPI=CO1.PPI.39122046&amp;DocUniqueName=ContratoDeCompra&amp;DocTypeName=NextWay.Entities.Marketplace.Tendering.ProcurementContract&amp;ProfileVersion=8&amp;DocUniqueIdentifier=CO1.PCCNTR.7826009&amp;prevCtxUrl=https%3a%2f%2fwww.secop.gov.co%3a443%2fCO1ContractsManagement%2fTendering%2fProcurementContractManagement%2fIndex&amp;prevCtxLbl=Contratos+</t>
  </si>
  <si>
    <t>https://www.secop.gov.co/CO1ContractsManagement/Tendering/ProcurementContractEdit/View?docUniqueIdentifier=CO1.PCCNTR.7831493&amp;prevCtxUrl=https%3a%2f%2fwww.secop.gov.co%3a443%2fCO1ContractsManagement%2fTendering%2fProcurementContractManagement%2fIndex&amp;prevCtxLbl=Contratos+</t>
  </si>
  <si>
    <t>https://www.secop.gov.co/CO1ContractsManagement/Tendering/ProcurementContractEdit/Update?ProfileName=CCE-16-Servicios_profesionales_gestion&amp;PPI=CO1.PPI.39152796&amp;DocUniqueName=ContratoDeCompra&amp;DocTypeName=NextWay.Entities.Marketplace.Tendering.ProcurementContract&amp;ProfileVersion=8&amp;DocUniqueIdentifier=CO1.PCCNTR.7831529&amp;prevCtxUrl=https%3a%2f%2fwww.secop.gov.co%3a443%2fCO1ContractsManagement%2fTendering%2fProcurementContractManagement%2fIndex&amp;prevCtxLbl=Contratos+</t>
  </si>
  <si>
    <t>https://www.secop.gov.co/CO1ContractsManagement/Tendering/ProcurementContractEdit/Update?ProfileName=CCE-16-Servicios_profesionales_gestion&amp;PPI=CO1.PPI.39160144&amp;DocUniqueName=ContratoDeCompra&amp;DocTypeName=NextWay.Entities.Marketplace.Tendering.ProcurementContract&amp;ProfileVersion=8&amp;DocUniqueIdentifier=CO1.PCCNTR.7832585&amp;prevCtxUrl=https%3a%2f%2fwww.secop.gov.co%3a443%2fCO1ContractsManagement%2fTendering%2fProcurementContractManagement%2fIndex&amp;prevCtxLbl=Contratos+</t>
  </si>
  <si>
    <t>RECHAZADO</t>
  </si>
  <si>
    <t>2776-25
(09/04/2025)</t>
  </si>
  <si>
    <t>20250126 DE 02-05-2025</t>
  </si>
  <si>
    <t>https://www.secop.gov.co/CO1ContractsManagement/Tendering/ProcurementContractEdit/Update?ProfileName=CCE-16-Servicios_profesionales_gestion&amp;PPI=CO1.PPI.39189350&amp;DocUniqueName=ContratoDeCompra&amp;DocTypeName=NextWay.Entities.Marketplace.Tendering.ProcurementContract&amp;ProfileVersion=8&amp;DocUniqueIdentifier=CO1.PCCNTR.7837978&amp;prevCtxUrl=https%3a%2f%2fwww.secop.gov.co%3a443%2fCO1ContractsManagement%2fTendering%2fProcurementContractManagement%2fIndex&amp;prevCtxLbl=Contratos+</t>
  </si>
  <si>
    <t xml:space="preserve">INGENIERO AMBIENTAL </t>
  </si>
  <si>
    <t>2779-25
(09/04/2025)</t>
  </si>
  <si>
    <t>20250127 DE 02-05-2025</t>
  </si>
  <si>
    <t>https://www.secop.gov.co/CO1ContractsManagement/Tendering/ProcurementContractEdit/Update?ProfileName=CCE-16-Servicios_profesionales_gestion&amp;PPI=CO1.PPI.39195505&amp;DocUniqueName=ContratoDeCompra&amp;DocTypeName=NextWay.Entities.Marketplace.Tendering.ProcurementContract&amp;ProfileVersion=8&amp;DocUniqueIdentifier=CO1.PCCNTR.7838742&amp;prevCtxUrl=https%3a%2f%2fwww.secop.gov.co%3a443%2fCO1ContractsManagement%2fTendering%2fProcurementContractManagement%2fIndex&amp;prevCtxLbl=Contratos+</t>
  </si>
  <si>
    <t>INGENIERIA AMBIENTAL Y SANITARIA</t>
  </si>
  <si>
    <t>PRESTACIÓN DE SERVICIOS PROFESIONALES PARA EL APOYO EN EL DESARROLLO DE LAS ACTIVIDADES DEL COMPONENTE DE ASEGURAMIENTO Y ACTIVIDADES DE FORTALECIMIENTO INSTITUCIONAL</t>
  </si>
  <si>
    <t>20250271
29/04/2025</t>
  </si>
  <si>
    <t>https://www.secop.gov.co/CO1ContractsManagement/Tendering/ProcurementContractEdit/Update?ProfileName=CCE-11-Procedimiento_Publicidad&amp;PPI=CO1.PPI.39263778&amp;DocUniqueName=ContratoDeCompra&amp;DocTypeName=NextWay.Entities.Marketplace.Tendering.ProcurementContract&amp;ProfileVersion=12&amp;DocUniqueIdentifier=CO1.PCCNTR.7848892&amp;prevCtxUrl=https%3a%2f%2fwww.secop.gov.co%3a443%2fCO1ContractsManagement%2fTendering%2fProcurementContractManagement%2fIndex&amp;prevCtxLbl=Contratos+</t>
  </si>
  <si>
    <t>PRESTACIÓN DE SERVICIOS PARA ARREGLOS LOCATIVOS Y MANTENIMIENTO GENERAL QUE REQUIERA EMPRESAS PÚBLICAS DE CUNDINAMARCA S.A ESP</t>
  </si>
  <si>
    <t>20250257 de
10/04/2025</t>
  </si>
  <si>
    <t>https://www.secop.gov.co/CO1ContractsManagement/Tendering/ProcurementContractEdit/Update?ProfileName=CCE-11-Procedimiento_Publicidad&amp;PPI=CO1.PPI.39255881&amp;DocUniqueName=ContratoDeCompra&amp;DocTypeName=NextWay.Entities.Marketplace.Tendering.ProcurementContract&amp;ProfileVersion=12&amp;DocUniqueIdentifier=CO1.PCCNTR.7849788&amp;prevCtxUrl=https%3a%2f%2fwww.secop.gov.co%3a443%2fCO1ContractsManagement%2fTendering%2fProcurementContractManagement%2fIndex&amp;prevCtxLbl=Contratos+</t>
  </si>
  <si>
    <t>EPC-PS-299-2025</t>
  </si>
  <si>
    <t>EPC-PS-300-2025</t>
  </si>
  <si>
    <t>EPC-PS-301-2025</t>
  </si>
  <si>
    <t>Diana Patricia Rangel Jimenez</t>
  </si>
  <si>
    <t>EPC-CD-PS-299-2025</t>
  </si>
  <si>
    <t>PRESTACIÓN DE SERVICIOS PROFESIONALES A LA DIRECCIÓN DE ASUNTOS AMBIENTALES DE LA SUBGERENCIA TECNICA DE EMPRESAS PUBLICAS DE CUNDINAMARCA SA ESP, PARA LA FORMULACION Y ACTUALIZACION DE LOS PLANES DE SANEAMIENTO Y MANEJO DE VERTIMIENTOS (PSMV) EN EL DEPARTAMENTO DE CUNDINAMARCA</t>
  </si>
  <si>
    <t>CEDULA</t>
  </si>
  <si>
    <t>2762-25
02/04/2025</t>
  </si>
  <si>
    <t>contra entrega de instalaciones y/o mantenimientos y/o
reparaciones y/o cambios realizados y solicitados previamente por la supervisión del contrato,
según la necesidad que presente la entidad</t>
  </si>
  <si>
    <t>el valor facturado se pagará dentro de los diez
(10) días hábiles siguientes a la presentación de la factura previo recibo a satisfacción de las
instalaciones y/o mantenimientos y/o reparaciones y/o cambios realizados, evidenciados a
través de certificación de la supervisión del contrato.</t>
  </si>
  <si>
    <t>17791
26/12/2024, 17793
26/12/2024, 17756
26/12/2024, 17759
26/12/2024, 17762
26/12/2024, 17753
26/12/2024</t>
  </si>
  <si>
    <t>https://www.secop.gov.co/CO1ContractsManagement/Tendering/ProcurementContractEdit/Update?ProfileName=CCE-16-Servicios_profesionales_gestion&amp;PPI=CO1.PPI.39317585&amp;DocUniqueName=ContratoDeCompra&amp;DocTypeName=NextWay.Entities.Marketplace.Tendering.ProcurementContract&amp;ProfileVersion=8&amp;DocUniqueIdentifier=CO1.PCCNTR.7857822&amp;prevCtxUrl=https%3a%2f%2fwww.secop.gov.co%3a443%2fCO1ContractsManagement%2fTendering%2fProcurementContractManagement%2fIndex&amp;prevCtxLbl=Contratos+</t>
  </si>
  <si>
    <t>EPC-PS-302-2025</t>
  </si>
  <si>
    <t>3 meses y 8 dias</t>
  </si>
  <si>
    <t xml:space="preserve">CLAUSULA CUARTA FORMA DE PAGO </t>
  </si>
  <si>
    <t>3 meses y 9 dias</t>
  </si>
  <si>
    <t>09-052025</t>
  </si>
  <si>
    <t xml:space="preserve">CLAUSULA QUINTA </t>
  </si>
  <si>
    <t>EPC-PS-303-2025</t>
  </si>
  <si>
    <t>EPC-PS-304-2025</t>
  </si>
  <si>
    <t>EPC-PS-305-2025</t>
  </si>
  <si>
    <t>EPC-PS-306-2025</t>
  </si>
  <si>
    <t>EPC-PS-307-2025</t>
  </si>
  <si>
    <t>EPC-PS-308-2025</t>
  </si>
  <si>
    <t>EPC-PS-309-2025</t>
  </si>
  <si>
    <t>EPC-PS-310-2025</t>
  </si>
  <si>
    <t>EPC-PS-311-2025</t>
  </si>
  <si>
    <t>CARLOS ANDRES LOPEZ AREVALO</t>
  </si>
  <si>
    <t>jeimy lagos jimenez</t>
  </si>
  <si>
    <t>HAROLD MAURICIO MENDOZA RONCANCIO</t>
  </si>
  <si>
    <t>Jose Andres Duarte Cubides</t>
  </si>
  <si>
    <t>DIANA CAROLINA DAVILA SULBARAN</t>
  </si>
  <si>
    <t>DIEGO HERNAN COCA NOGUERA</t>
  </si>
  <si>
    <t>EPC-CD-PS-300-2025</t>
  </si>
  <si>
    <t>SERVICIOS PROFESIONALES EN LOS PROCESOS PROPIOS DE LA DIRECCIÓN DE CONTABILIDAD, EN LA CONCILIACION Y DEPURACIÓN DE LA CUENTA DENOMINADA (OTROS RECAUDOS A FAVOR DE TERCEROS Y SUS CUENTAS ASOCIADAS) DE EMPRESAS PUBLICAS DE CUNDINAMARCA SA ESP</t>
  </si>
  <si>
    <t>20250275 02/05/2025</t>
  </si>
  <si>
    <t xml:space="preserve">CONTABILIDAD </t>
  </si>
  <si>
    <t>https://www.secop.gov.co/CO1ContractsManagement/Tendering/ProcurementContractEdit/Update?ProfileName=CCE-11-Procedimiento_Publicidad&amp;PPI=CO1.PPI.39296466&amp;DocUniqueName=ContratoDeCompra&amp;DocTypeName=NextWay.Entities.Marketplace.Tendering.ProcurementContract&amp;ProfileVersion=12&amp;DocUniqueIdentifier=CO1.PCCNTR.7853849&amp;prevCtxUrl=https%3a%2f%2fwww.secop.gov.co%3a443%2fCO1ContractsManagement%2fTendering%2fProcurementContractManagement%2fIndex&amp;prevCtxLbl=Contratos+</t>
  </si>
  <si>
    <t>EPC-CD-301-2025</t>
  </si>
  <si>
    <t>PRESTACION DE SERVICIOS PROFESIONALES PARA REALIZAR LOS CONCEPTOS TECNICOS HIDRAULICOS DE LAS PLANTAS DE TRATAMIENTO DE AGUA POTABLE (PTAP) Y RESIDUAL (PTAR) REQUERIDOS POR LA INTERVENTORIA DE PRE-INVERSION Y SUPERVISION DE LA DIRECCIÓN DE OPERATIVA Y DE PROYECTOS ESPECIALES</t>
  </si>
  <si>
    <t>PAGOS PARCIALES según los conceptos e informes aprobados y entregados, los cuales se describen en el anexo 2 y tabla 1 del presente estudio previo, correspondiente al Proyecto de Girardot y Fusagasugá. b) PAGOS PARCIALES según los conceptos e informes aprobados y entregados, los cuales se describen en el anexo 2 y tabla 2 del presente estudio previo, correspondiente a proyectos denominados “Tipo 1 y Tipo 2”.</t>
  </si>
  <si>
    <t>20250173
(31/01/2025)</t>
  </si>
  <si>
    <t>https://www.secop.gov.co/CO1ContractsManagement/Tendering/ProcurementContractEdit/Update?ProfileName=CCE-11-Procedimiento_Publicidad&amp;PPI=CO1.PPI.39298554&amp;DocUniqueName=ContratoDeCompra&amp;DocTypeName=NextWay.Entities.Marketplace.Tendering.ProcurementContract&amp;ProfileVersion=12&amp;DocUniqueIdentifier=CO1.PCCNTR.7856198&amp;prevCtxUrl=https%3a%2f%2fwww.secop.gov.co%3a443%2fCO1ContractsManagement%2fTendering%2fProcurementContractManagement%2fIndex&amp;prevCtxLbl=Contratos+</t>
  </si>
  <si>
    <t>EPC-CD-PS-302-2025</t>
  </si>
  <si>
    <t>2780-25
(09/04/2025)</t>
  </si>
  <si>
    <t>EPC-CD-PS-303-2025</t>
  </si>
  <si>
    <t>EPC-CD-305-2025</t>
  </si>
  <si>
    <t>EPC-CD-PS-306-2025</t>
  </si>
  <si>
    <t>2781-25
(09/04/2025)</t>
  </si>
  <si>
    <t>https://www.secop.gov.co/CO1ContractsManagement/Tendering/ProcurementContractEdit/Update?ProfileName=CCE-16-Servicios_profesionales_gestion&amp;PPI=CO1.PPI.39317064&amp;DocUniqueName=ContratoDeCompra&amp;DocTypeName=NextWay.Entities.Marketplace.Tendering.ProcurementContract&amp;ProfileVersion=8&amp;DocUniqueIdentifier=CO1.PCCNTR.7857924&amp;prevCtxUrl=https%3a%2f%2fwww.secop.gov.co%3a443%2fCO1ContractsManagement%2fTendering%2fProcurementContractManagement%2fIndex&amp;prevCtxLbl=Contratos+</t>
  </si>
  <si>
    <t>20250131 DE 08-05-2025</t>
  </si>
  <si>
    <t>PRESTACIÓN DE SERVICIOS PROFESIONALES A LA DIRECCIÓN DE ASUNTOS AMBIENTALES DE LA SUBGERENCIA TÉCNICA DE EMPRESAS PÚBLICAS DE CUNDINAMARCA S.A. E.S.P, PARA LA EJECUCIÓN DEL CONVENIO INTERADMINISTRATIVO SA-CDCVI-278-2024 EN TEMAS RELACIONADOS CON EL ANÁLISIS BIÓTICO AMBIENTAL DE LOS POSIBLES SITIOS DE DESARROLLO DE PARQUES TECNOLÓGICOS EN CUNDINAMARCA</t>
  </si>
  <si>
    <t>EPC-CD-304-2025</t>
  </si>
  <si>
    <t>https://www.secop.gov.co/CO1ContractsManagement/Tendering/ProcurementContractEdit/View?docUniqueIdentifier=CO1.PCCNTR.7858958&amp;prevCtxUrl=https%3a%2f%2fwww.secop.gov.co%3a443%2fCO1ContractsManagement%2fTendering%2fProcurementContractManagement%2fIndex&amp;prevCtxLbl=Contratos+</t>
  </si>
  <si>
    <t>PRESTACIÓN DE SERVICIOS PROFESIONALES PARA APOYAR LA FORMULACIÓN E IMPLEMENTACIÓN DE LAS COMUNICACIONES DE LA DIRECCIÓN DE SERVICIO AL CLIENTE EN EL MARCO DEL PLAN DE GESTIÓN SOCIAL</t>
  </si>
  <si>
    <t>https://www.secop.gov.co/CO1ContractsManagement/Tendering/ProcurementContractEdit/View?docUniqueIdentifier=CO1.PCCNTR.7862213&amp;prevCtxUrl=https%3a%2f%2fwww.secop.gov.co%3a443%2fCO1ContractsManagement%2fTendering%2fProcurementContractManagement%2fIndex&amp;prevCtxLbl=Contratos+</t>
  </si>
  <si>
    <t>PRESTACIÓN DE SERVICIOS PROFESIONALES A LA DIRECCIÓN DE ASUNTOS AMBIENTALES DE LA SUBGERENCIA TÉCNICA DE EMPRESAS PÚBLICAS DE CUNDINAMARCA S.A. E.S.P, PARA LA EJECUCIÓN DEL CONVENIO INTERADMINISTRATIVO SA-CDCVI-278-2024 EN TEMAS RELACIONADOS CON EL ANÁLISIS FÍSICO AMBIENTAL DE LOS POSIBLES SITIOS DE DESARROLLO DE PARQUES TECNOLÓGICOS EN CUNDINAMARCA</t>
  </si>
  <si>
    <t>EPC-PS-312-2025</t>
  </si>
  <si>
    <t>EPC-PS-313-2025</t>
  </si>
  <si>
    <t>EPC-PS-314-2025</t>
  </si>
  <si>
    <t>EPC-PS-315-2025</t>
  </si>
  <si>
    <t>EPC-PS-316-2025</t>
  </si>
  <si>
    <t>Eduar Fernando Forero Alarcon</t>
  </si>
  <si>
    <t>EPC-CD-PS-308-2025</t>
  </si>
  <si>
    <t>Tannia Alejandra Herrera Pedraza</t>
  </si>
  <si>
    <t>EPC-CD-PS-309-2025</t>
  </si>
  <si>
    <t>Edison Alexander Leuro Gutierrez</t>
  </si>
  <si>
    <t>EPC-CD-PS-310-2025</t>
  </si>
  <si>
    <t>BIOLOGA</t>
  </si>
  <si>
    <t>20250278
(05/05/2025)</t>
  </si>
  <si>
    <t>20250446 DE 08-05-2025</t>
  </si>
  <si>
    <t>20250443 DE 07-05-2025</t>
  </si>
  <si>
    <t>20250444 DE 07-05-2025</t>
  </si>
  <si>
    <t>20250442 DE 07-05-2025</t>
  </si>
  <si>
    <t>20250445 DE 08-05-2025</t>
  </si>
  <si>
    <t>20250447 DE 09-05-2025</t>
  </si>
  <si>
    <t>COMUNICADOR SOCIAL</t>
  </si>
  <si>
    <t>2786-25
(14/04/2025)</t>
  </si>
  <si>
    <t>20250277 05/05/2025</t>
  </si>
  <si>
    <t>https://www.secop.gov.co/CO1ContractsManagement/Tendering/ProcurementContractEdit/Update?ProfileName=CCE-11-Procedimiento_Publicidad&amp;PPI=CO1.PPI.39352964&amp;DocUniqueName=ContratoDeCompra&amp;DocTypeName=NextWay.Entities.Marketplace.Tendering.ProcurementContract&amp;ProfileVersion=12&amp;DocUniqueIdentifier=CO1.PCCNTR.7861775&amp;prevCtxUrl=https%3a%2f%2fwww.secop.gov.co%3a443%2fCO1ContractsManagement%2fTendering%2fProcurementContractManagement%2fIndex&amp;prevCtxLbl=Contratos+</t>
  </si>
  <si>
    <t>2763-25
02/04/2025</t>
  </si>
  <si>
    <t>17788
26/12/2024, 17751
26/12/2024, 17812
26/12/2024, 17815
26/12/2024, 17809
26/12/2024, 17818
26/12/2024</t>
  </si>
  <si>
    <t>https://www.secop.gov.co/CO1ContractsManagement/Tendering/ProcurementContractEdit/Update?ProfileName=CCE-16-Servicios_profesionales_gestion&amp;PPI=CO1.PPI.39391409&amp;DocUniqueName=ContratoDeCompra&amp;DocTypeName=NextWay.Entities.Marketplace.Tendering.ProcurementContract&amp;ProfileVersion=8&amp;DocUniqueIdentifier=CO1.PCCNTR.7868416&amp;prevCtxUrl=https%3a%2f%2fwww.secop.gov.co%3a443%2fCO1ContractsManagement%2fTendering%2fProcurementContractManagement%2fIndex&amp;prevCtxLbl=Contratos+</t>
  </si>
  <si>
    <t xml:space="preserve">ADMINISTRADOR FINANCIERO </t>
  </si>
  <si>
    <t>2813-25
(02/05/2025)</t>
  </si>
  <si>
    <t>https://www.secop.gov.co/CO1ContractsManagement/Tendering/ProcurementContractEdit/Update?ProfileName=CCE-16-Servicios_profesionales_gestion&amp;PPI=CO1.PPI.39391947&amp;DocUniqueName=ContratoDeCompra&amp;DocTypeName=NextWay.Entities.Marketplace.Tendering.ProcurementContract&amp;ProfileVersion=8&amp;DocUniqueIdentifier=CO1.PCCNTR.7868595&amp;prevCtxUrl=https%3a%2f%2fwww.secop.gov.co%3a443%2fCO1ContractsManagement%2fTendering%2fProcurementContractManagement%2fIndex&amp;prevCtxLbl=Contratos+</t>
  </si>
  <si>
    <t>2798-25
(02/05/2025)</t>
  </si>
  <si>
    <t>https://www.secop.gov.co/CO1ContractsManagement/Tendering/ProcurementContractEdit/Update?ProfileName=CCE-16-Servicios_profesionales_gestion&amp;PPI=CO1.PPI.39392865&amp;DocUniqueName=ContratoDeCompra&amp;DocTypeName=NextWay.Entities.Marketplace.Tendering.ProcurementContract&amp;ProfileVersion=8&amp;DocUniqueIdentifier=CO1.PCCNTR.7868655&amp;prevCtxUrl=https%3a%2f%2fwww.secop.gov.co%3a443%2fCO1ContractsManagement%2fTendering%2fProcurementContractManagement%2fIndex&amp;prevCtxLbl=Contratos+</t>
  </si>
  <si>
    <t>EPC-CD-PS-313-2025</t>
  </si>
  <si>
    <t>Jaibert Quiroga Meneses</t>
  </si>
  <si>
    <t>INGENIERA SANITARIA</t>
  </si>
  <si>
    <t>2761-25
01/04/2025</t>
  </si>
  <si>
    <t>17821 26/12/2024, 17823 26/12/2024, 17886 27/12/2024, 17770 26/12/2024, 17782 26/12/2024, 17773 26/12/2024</t>
  </si>
  <si>
    <t>https://www.secop.gov.co/CO1ContractsManagement/Tendering/ProcurementContractEdit/Update?ProfileName=CCE-16-Servicios_profesionales_gestion&amp;PPI=CO1.PPI.39398298&amp;DocUniqueName=ContratoDeCompra&amp;DocTypeName=NextWay.Entities.Marketplace.Tendering.ProcurementContract&amp;ProfileVersion=8&amp;DocUniqueIdentifier=CO1.PCCNTR.7869231&amp;prevCtxUrl=https%3a%2f%2fwww.secop.gov.co%3a443%2fCO1ContractsManagement%2fTendering%2fProcurementContractManagement%2fIndex&amp;prevCtxLbl=Contratos+</t>
  </si>
  <si>
    <t>EPC-CD-PS-314-2025</t>
  </si>
  <si>
    <t>francis guillermo ibarra prado</t>
  </si>
  <si>
    <t xml:space="preserve">INGENIERO QUIMICO </t>
  </si>
  <si>
    <t>PRESTACIÓN DE SERVICIOS PROFESIONALES A LA DIRECCIÓN DE ASUNTOS AMBIENTALES DE LA SUBGERENCIA TÉCNICA DE EMPRESAS PÚBLICAS DE CUNDINAMARCA S.A. E.S.P, PARA EL APOYO EN EL ANÁLISIS DE LA REGULACIÓN Y TARIFAS DE PROYECTOS DE AGUA POTABLE Y SANEAMIENTO BÁSICO ASOCIADOS AL CONVENIO SA-CDCVI-278-2024</t>
  </si>
  <si>
    <t>20250276
Del 05/05/2025</t>
  </si>
  <si>
    <t>https://www.secop.gov.co/CO1ContractsManagement/Tendering/ProcurementContractEdit/Update?ProfileName=CCE-11-Procedimiento_Publicidad&amp;PPI=CO1.PPI.39400507&amp;DocUniqueName=ContratoDeCompra&amp;DocTypeName=NextWay.Entities.Marketplace.Tendering.ProcurementContract&amp;ProfileVersion=12&amp;DocUniqueIdentifier=CO1.PCCNTR.7869152&amp;prevCtxUrl=https%3a%2f%2fwww.secop.gov.co%3a443%2fCO1ContractsManagement%2fTendering%2fProcurementContractManagement%2fIndex&amp;prevCtxLbl=Contratos+</t>
  </si>
  <si>
    <t>20250122 DE 29-04-2025</t>
  </si>
  <si>
    <t>20250119 DE 29-04-2025</t>
  </si>
  <si>
    <t>20250124 DE 30-04-2025</t>
  </si>
  <si>
    <t>20250133 DE 09-05-2025</t>
  </si>
  <si>
    <t>20250448 DE 09-05-2025</t>
  </si>
  <si>
    <t>20250449 DE 12-05-2025</t>
  </si>
  <si>
    <t>20250453 DE 12-05-2025</t>
  </si>
  <si>
    <t>20250452 DE 12-05-2025</t>
  </si>
  <si>
    <t>EPC-CD-307-2025</t>
  </si>
  <si>
    <t>2801-25
(02/05/2025)</t>
  </si>
  <si>
    <t>https://www.secop.gov.co/CO1ContractsManagement/Tendering/ProcurementContractEdit/Update?ProfileName=CCE-16-Servicios_profesionales_gestion&amp;PPI=CO1.PPI.39426111&amp;DocUniqueName=ContratoDeCompra&amp;DocTypeName=NextWay.Entities.Marketplace.Tendering.ProcurementContract&amp;ProfileVersion=8&amp;DocUniqueIdentifier=CO1.PCCNTR.7873248&amp;prevCtxUrl=https%3a%2f%2fwww.secop.gov.co%3a443%2fCO1ContractsManagement%2fTendering%2fProcurementContractManagement%2fIndex&amp;prevCtxLbl=Contratos+</t>
  </si>
  <si>
    <t>EPC-CD-311-2025</t>
  </si>
  <si>
    <t>cristyan camilo gracia rodriguez</t>
  </si>
  <si>
    <t>2799-25
(02/05/2025)</t>
  </si>
  <si>
    <t>https://www.secop.gov.co/CO1ContractsManagement/Tendering/ProcurementContractEdit/Update?ProfileName=CCE-16-Servicios_profesionales_gestion&amp;PPI=CO1.PPI.39395131&amp;DocUniqueName=ContratoDeCompra&amp;DocTypeName=NextWay.Entities.Marketplace.Tendering.ProcurementContract&amp;ProfileVersion=8&amp;DocUniqueIdentifier=CO1.PCCNTR.7872228&amp;prevCtxUrl=https%3a%2f%2fwww.secop.gov.co%3a443%2fCO1ContractsManagement%2fTendering%2fProcurementContractManagement%2fIndex&amp;prevCtxLbl=Contratos+</t>
  </si>
  <si>
    <t>EPC-CD-312-2025</t>
  </si>
  <si>
    <t>Néstor Enrique Rodríguez Blanco</t>
  </si>
  <si>
    <t>PRESTAR SERVICIOS PROFESIONALES PARA LA ASESORÍA Y DESARROLLO DE PROYECTOS DE IMPLEMENTACIÓN DE PARQUES TECNOLÓGICOS AMBIENTALES ENFOCADOS EN EL MANEJO Y LA TRANSFORMACIÓN ECOLÓGICA Y LA GESTIÓN RESPONSABLE DE LOS RESIDUOS SÓLIDOS QUE SE GENERAN EN MUNICIPIOS DEL DEPARTAMENTO DE CUNDINAMARCA</t>
  </si>
  <si>
    <t xml:space="preserve">ECONOMISTA/ ESPECIALISTA EN EVALUACION SOCIAL DE PROYECTOS </t>
  </si>
  <si>
    <t>20250259
(10/04/2025)</t>
  </si>
  <si>
    <t>https://www.secop.gov.co/CO1ContractsManagement/Tendering/ProcurementContractEdit/Update?ProfileName=CCE-11-Procedimiento_Publicidad&amp;PPI=CO1.PPI.39425192&amp;DocUniqueName=ContratoDeCompra&amp;DocTypeName=NextWay.Entities.Marketplace.Tendering.ProcurementContract&amp;ProfileVersion=12&amp;DocUniqueIdentifier=CO1.PCCNTR.7873069&amp;prevCtxUrl=https%3a%2f%2fwww.secop.gov.co%3a443%2fCO1ContractsManagement%2fTendering%2fProcurementContractManagement%2fIndex&amp;prevCtxLbl=Contratos+</t>
  </si>
  <si>
    <t>EPC-CD-PS-315-2025</t>
  </si>
  <si>
    <t>July Andrea Bello Quintero</t>
  </si>
  <si>
    <t>2807-25
(02/05/2025)</t>
  </si>
  <si>
    <t>https://www.secop.gov.co/CO1ContractsManagement/Tendering/ProcurementContractEdit/Update?ProfileName=CCE-16-Servicios_profesionales_gestion&amp;PPI=CO1.PPI.39422668&amp;DocUniqueName=ContratoDeCompra&amp;DocTypeName=NextWay.Entities.Marketplace.Tendering.ProcurementContract&amp;ProfileVersion=8&amp;DocUniqueIdentifier=CO1.PCCNTR.7872178&amp;prevCtxUrl=https%3a%2f%2fwww.secop.gov.co%3a443%2fCO1ContractsManagement%2fTendering%2fProcurementContractManagement%2fIndex&amp;prevCtxLbl=Contratos+</t>
  </si>
  <si>
    <t>Debby Valentina Gonzalez Alape</t>
  </si>
  <si>
    <t>EPC-CD-PS-316-2025</t>
  </si>
  <si>
    <t>EPC-PS-317-2025</t>
  </si>
  <si>
    <t>EPC-PS-318-2025</t>
  </si>
  <si>
    <t>EPC-PS-319-2025</t>
  </si>
  <si>
    <t>EPC-PS-320-2025</t>
  </si>
  <si>
    <t>EPC-PS-321-2025</t>
  </si>
  <si>
    <t>EPC-PS-322-2025</t>
  </si>
  <si>
    <t>EPC-PS-323-2025</t>
  </si>
  <si>
    <t>EPC-PS-324-2025</t>
  </si>
  <si>
    <t>EPC-CD-317-2025</t>
  </si>
  <si>
    <t>2815-25
(02/05/2025)</t>
  </si>
  <si>
    <t>https://www.secop.gov.co/CO1ContractsManagement/Tendering/ProcurementContractEdit/Update?ProfileName=CCE-16-Servicios_profesionales_gestion&amp;PPI=CO1.PPI.39424463&amp;DocUniqueName=ContratoDeCompra&amp;DocTypeName=NextWay.Entities.Marketplace.Tendering.ProcurementContract&amp;ProfileVersion=8&amp;DocUniqueIdentifier=CO1.PCCNTR.7872683&amp;prevCtxUrl=https%3a%2f%2fwww.secop.gov.co%3a443%2fCO1ContractsManagement%2fTendering%2fProcurementContractManagement%2fIndex&amp;prevCtxLbl=Contratos+</t>
  </si>
  <si>
    <t>EPC-PS-325-2025</t>
  </si>
  <si>
    <t>EPC-PS-326-2025</t>
  </si>
  <si>
    <t>EPC-PS-327-2025</t>
  </si>
  <si>
    <t>20250279
(05/05/2025)</t>
  </si>
  <si>
    <t>https://www.secop.gov.co/CO1ContractsManagement/Tendering/ProcurementContractEdit/Update?ProfileName=CCE-11-Procedimiento_Publicidad&amp;PPI=CO1.PPI.39426165&amp;DocUniqueName=ContratoDeCompra&amp;DocTypeName=NextWay.Entities.Marketplace.Tendering.ProcurementContract&amp;ProfileVersion=12&amp;DocUniqueIdentifier=CO1.PCCNTR.7873212&amp;prevCtxUrl=https%3a%2f%2fwww.secop.gov.co%3a443%2fCO1ContractsManagement%2fTendering%2fProcurementContractManagement%2fIndex&amp;prevCtxLbl=Contratos+</t>
  </si>
  <si>
    <t>YUSSI ESTEFANI MOSCOSO CARRASCO</t>
  </si>
  <si>
    <t>EPC-CD-PS-318-2025</t>
  </si>
  <si>
    <t>2806-25
(02/05/2025)</t>
  </si>
  <si>
    <t>https://www.secop.gov.co/CO1ContractsManagement/Tendering/ProcurementContractEdit/Update?ProfileName=CCE-16-Servicios_profesionales_gestion&amp;PPI=CO1.PPI.39430217&amp;DocUniqueName=ContratoDeCompra&amp;DocTypeName=NextWay.Entities.Marketplace.Tendering.ProcurementContract&amp;ProfileVersion=8&amp;DocUniqueIdentifier=CO1.PCCNTR.7873045&amp;prevCtxUrl=https%3a%2f%2fwww.secop.gov.co%3a443%2fCO1ContractsManagement%2fTendering%2fProcurementContractManagement%2fIndex&amp;prevCtxLbl=Contratos+</t>
  </si>
  <si>
    <t>Heidy Ariadna Olarte Ramirez</t>
  </si>
  <si>
    <t>EPC-CD-PS-319-2025</t>
  </si>
  <si>
    <t>2808-25
(02/05/2025)</t>
  </si>
  <si>
    <t>https://www.secop.gov.co/CO1ContractsManagement/Tendering/ProcurementContractEdit/Update?ProfileName=CCE-16-Servicios_profesionales_gestion&amp;PPI=CO1.PPI.39431140&amp;DocUniqueName=ContratoDeCompra&amp;DocTypeName=NextWay.Entities.Marketplace.Tendering.ProcurementContract&amp;ProfileVersion=8&amp;DocUniqueIdentifier=CO1.PCCNTR.7873163&amp;prevCtxUrl=https%3a%2f%2fwww.secop.gov.co%3a443%2fCO1ContractsManagement%2fTendering%2fProcurementContractManagement%2fIndex&amp;prevCtxLbl=Contratos+</t>
  </si>
  <si>
    <t>Jennifer Calderon Bautista</t>
  </si>
  <si>
    <t>EPC-CD-PS-320-2025</t>
  </si>
  <si>
    <t>2810-25
(02/05/2025)</t>
  </si>
  <si>
    <t>https://www.secop.gov.co/CO1ContractsManagement/Tendering/ProcurementContractEdit/Update?ProfileName=CCE-16-Servicios_profesionales_gestion&amp;PPI=CO1.PPI.39430676&amp;DocUniqueName=ContratoDeCompra&amp;DocTypeName=NextWay.Entities.Marketplace.Tendering.ProcurementContract&amp;ProfileVersion=8&amp;DocUniqueIdentifier=CO1.PCCNTR.7873373&amp;prevCtxUrl=https%3a%2f%2fwww.secop.gov.co%3a443%2fCO1ContractsManagement%2fTendering%2fProcurementContractManagement%2fIndex&amp;prevCtxLbl=Contratos+</t>
  </si>
  <si>
    <t>lisa maria pinto villalobos</t>
  </si>
  <si>
    <t>EPC-PS-329-2025</t>
  </si>
  <si>
    <t>EPC-PS-330-2025</t>
  </si>
  <si>
    <t>EPC-PS-331-2025</t>
  </si>
  <si>
    <t>EPC-PS-332-2025</t>
  </si>
  <si>
    <t>EPC-CD-PS-331-2025</t>
  </si>
  <si>
    <t>PRESTACIÓN DE SERVICIOS TÉCNICOS A LA DIRECCIÓN DE ASUNTOS AMBIENTALES DE LA SUBGERENCIA TÉCNICA DE EMPRESAS PÚBLICAS DE CUNDINAMARCA S.A. E.S.P, PARA LA ACTUALIZACIÓN DEL PLAN DE GESTIÓN INTEGRAL DE RESIDUOS SÓLIDOS (PGIRS), EN EL DEPARTAMENTO DE CUNDINAMARCA</t>
  </si>
  <si>
    <t>2793-25
30/04/2025</t>
  </si>
  <si>
    <t>18158
27/03/2025, 18165
27/03/2025, 18172
27/03/2025</t>
  </si>
  <si>
    <t>https://www.secop.gov.co/CO1ContractsManagement/Tendering/ProcurementContractEdit/Update?ProfileName=CCE-16-Servicios_profesionales_gestion&amp;PPI=CO1.PPI.39512543&amp;DocUniqueName=ContratoDeCompra&amp;DocTypeName=NextWay.Entities.Marketplace.Tendering.ProcurementContract&amp;ProfileVersion=8&amp;DocUniqueIdentifier=CO1.PCCNTR.7884387&amp;prevCtxUrl=https%3a%2f%2fwww.secop.gov.co%3a443%2fCO1ContractsManagement%2fTendering%2fProcurementContractManagement%2fIndex&amp;prevCtxLbl=Contratos+</t>
  </si>
  <si>
    <t>MaYira Andrea Diaz bohorquez</t>
  </si>
  <si>
    <t>EPC-CD-PS-330-2025</t>
  </si>
  <si>
    <t>2816-25
(02/05/2025)</t>
  </si>
  <si>
    <t>https://www.secop.gov.co/CO1ContractsManagement/Tendering/ProcurementContractEdit/Update?ProfileName=CCE-16-Servicios_profesionales_gestion&amp;PPI=CO1.PPI.39513234&amp;DocUniqueName=ContratoDeCompra&amp;DocTypeName=NextWay.Entities.Marketplace.Tendering.ProcurementContract&amp;ProfileVersion=8&amp;DocUniqueIdentifier=CO1.PCCNTR.7884915&amp;prevCtxUrl=https%3a%2f%2fwww.secop.gov.co%3a443%2fCO1ContractsManagement%2fTendering%2fProcurementContractManagement%2fIndex&amp;prevCtxLbl=Contratos+</t>
  </si>
  <si>
    <t>Brayan Steven Zarate Rodriguez</t>
  </si>
  <si>
    <t>2805-25
(02/05/2025</t>
  </si>
  <si>
    <t>https://www.secop.gov.co/CO1ContractsManagement/Tendering/ProcurementContractEdit/Update?ProfileName=CCE-16-Servicios_profesionales_gestion&amp;PPI=CO1.PPI.39513292&amp;DocUniqueName=ContratoDeCompra&amp;DocTypeName=NextWay.Entities.Marketplace.Tendering.ProcurementContract&amp;ProfileVersion=8&amp;DocUniqueIdentifier=CO1.PCCNTR.7884934&amp;prevCtxUrl=https%3a%2f%2fwww.secop.gov.co%3a443%2fCO1ContractsManagement%2fTendering%2fProcurementContractManagement%2fIndex&amp;prevCtxLbl=Contratos+</t>
  </si>
  <si>
    <t>COMODATO</t>
  </si>
  <si>
    <t>SANTIAGO LEON MARTINEZ</t>
  </si>
  <si>
    <t>EPC-CD-PS-327-2025</t>
  </si>
  <si>
    <t>COMERCIO INTERNACIONAL</t>
  </si>
  <si>
    <t>2812-25
(02/05/2025)</t>
  </si>
  <si>
    <t>KARINA CARRILLO MORENO</t>
  </si>
  <si>
    <t>EPC-CD-325-2025</t>
  </si>
  <si>
    <t>2811-25
(02/05/2025)</t>
  </si>
  <si>
    <t>https://www.secop.gov.co/CO1ContractsManagement/Tendering/ProcurementContractEdit/Update?ProfileName=CCE-16-Servicios_profesionales_gestion&amp;PPI=CO1.PPI.39434626&amp;DocUniqueName=ContratoDeCompra&amp;DocTypeName=NextWay.Entities.Marketplace.Tendering.ProcurementContract&amp;ProfileVersion=8&amp;DocUniqueIdentifier=CO1.PCCNTR.7874120&amp;prevCtxUrl=https%3a%2f%2fwww.secop.gov.co%3a443%2fCO1ContractsManagement%2fTendering%2fProcurementContractManagement%2fIndex&amp;prevCtxLbl=Contratos+</t>
  </si>
  <si>
    <t>Robert Fernando Valle Vásquez</t>
  </si>
  <si>
    <t>EPC-CD-PS-324-2025</t>
  </si>
  <si>
    <t>PRESTACION DE SERVICIOS PROFESIONALES PARA APOYAR LA REALIZACIÓN DE ACTIVIDADES DE FORTALECIMIENTO ADMINISTRATIVO Y LEGAL A LOS PRESTADORES DE SERVICIOS PÚBLICOS DOMICILIARIOS RURALES DEL DEPARTAMENTO DE CUNDINAMARCA EN EL MARCO DE LA IMPLEMENTACIÓN DEL PROGRAMA AGUA A LA VEREDA</t>
  </si>
  <si>
    <t>2819-25
(02/05/2025)</t>
  </si>
  <si>
    <t>https://www.secop.gov.co/CO1ContractsManagement/Tendering/ProcurementContractEdit/Update?ProfileName=CCE-16-Servicios_profesionales_gestion&amp;PPI=CO1.PPI.39432597&amp;DocUniqueName=ContratoDeCompra&amp;DocTypeName=NextWay.Entities.Marketplace.Tendering.ProcurementContract&amp;ProfileVersion=8&amp;DocUniqueIdentifier=CO1.PCCNTR.7873903&amp;prevCtxUrl=https%3a%2f%2fwww.secop.gov.co%3a443%2fCO1ContractsManagement%2fTendering%2fProcurementContractManagement%2fIndex&amp;prevCtxLbl=Contratos+</t>
  </si>
  <si>
    <t>Luis Eduardo Díaz Hernández</t>
  </si>
  <si>
    <t>EPC-CD-PS-323-2025</t>
  </si>
  <si>
    <t>https://www.secop.gov.co/CO1ContractsManagement/Tendering/ProcurementContractEdit/Update?ProfileName=CCE-16-Servicios_profesionales_gestion&amp;PPI=CO1.PPI.39432508&amp;DocUniqueName=ContratoDeCompra&amp;DocTypeName=NextWay.Entities.Marketplace.Tendering.ProcurementContract&amp;ProfileVersion=8&amp;DocUniqueIdentifier=CO1.PCCNTR.7873393&amp;prevCtxUrl=https%3a%2f%2fwww.secop.gov.co%3a443%2fCO1ContractsManagement%2fTendering%2fProcurementContractManagement%2fIndex&amp;prevCtxLbl=Contratos+</t>
  </si>
  <si>
    <t>2802-25
(02/05/2025)</t>
  </si>
  <si>
    <t>EPC-CD-PS-322-2025</t>
  </si>
  <si>
    <t>2800-25
(02/05/2025)</t>
  </si>
  <si>
    <t>https://www.secop.gov.co/CO1ContractsManagement/Tendering/ProcurementContractEdit/Update?ProfileName=CCE-16-Servicios_profesionales_gestion&amp;PPI=CO1.PPI.39433719&amp;DocUniqueName=ContratoDeCompra&amp;DocTypeName=NextWay.Entities.Marketplace.Tendering.ProcurementContract&amp;ProfileVersion=8&amp;DocUniqueIdentifier=CO1.PCCNTR.7873387&amp;prevCtxUrl=https%3a%2f%2fwww.secop.gov.co%3a443%2fCO1ContractsManagement%2fTendering%2fProcurementContractManagement%2fIndex&amp;prevCtxLbl=Contratos+</t>
  </si>
  <si>
    <t>EPC-CD-PS-321-2025</t>
  </si>
  <si>
    <t>Diego Arango</t>
  </si>
  <si>
    <t>2818-25
(02/05/2025)</t>
  </si>
  <si>
    <t>https://www.secop.gov.co/CO1ContractsManagement/Tendering/ProcurementContractEdit/Update?ProfileName=CCE-16-Servicios_profesionales_gestion&amp;PPI=CO1.PPI.39432112&amp;DocUniqueName=ContratoDeCompra&amp;DocTypeName=NextWay.Entities.Marketplace.Tendering.ProcurementContract&amp;ProfileVersion=8&amp;DocUniqueIdentifier=CO1.PCCNTR.7873380&amp;prevCtxUrl=https%3a%2f%2fwww.secop.gov.co%3a443%2fCO1ContractsManagement%2fTendering%2fProcurementContractManagement%2fIndex&amp;prevCtxLbl=Contratos+</t>
  </si>
  <si>
    <t xml:space="preserve">CRISTIAN CAMILO FIQUITIVA VELASQUEZ / LAURA DAYANA ROJAS / ADRIANA MARCELA GIRALDO </t>
  </si>
  <si>
    <t>Karen Margarita Diaz casalins</t>
  </si>
  <si>
    <t>20250149 de 14-05-2025</t>
  </si>
  <si>
    <t>20250148 de 14-05-2025</t>
  </si>
  <si>
    <t>20250146 de 14-05-2021</t>
  </si>
  <si>
    <t>20250144 de 14-05-2025</t>
  </si>
  <si>
    <t>20250145 de 14-05-2025</t>
  </si>
  <si>
    <t>20250147 de 14-05-2025</t>
  </si>
  <si>
    <t>20250141 de 13-05-2025</t>
  </si>
  <si>
    <t>20250142 de 13-05-2025</t>
  </si>
  <si>
    <t>20250143 de 13-05-2025</t>
  </si>
  <si>
    <t>20250134 de 12-05-2025</t>
  </si>
  <si>
    <t>20250150 de 14-05-2025</t>
  </si>
  <si>
    <t>20250137 de 12-05-2025</t>
  </si>
  <si>
    <t>20250138 de 12-05-2025</t>
  </si>
  <si>
    <t>20250140 de 13-05-2025</t>
  </si>
  <si>
    <t>EPC-CD-326-2025</t>
  </si>
  <si>
    <t>PRESTACION DE SERVICIOS PROFESIONALES PARA EL APOYO ADMINISTRATIVO Y LEGAL A LOS PRESTADORES DE SERVICIOS PUBLICOS DOMICILIARIOS RURALES DEL DEPARTAMENTO DE CUNDINAMARCA EN EL MARCO DE LA IMPLEMENTACION DEL PROGRAMA AGUA A LA VEREDA</t>
  </si>
  <si>
    <t>2797-25
(02/05/2025)</t>
  </si>
  <si>
    <t>https://www.secop.gov.co/CO1ContractsManagement/Tendering/ProcurementContractEdit/Update?ProfileName=CCE-16-Servicios_profesionales_gestion&amp;PPI=CO1.PPI.39463900&amp;DocUniqueName=ContratoDeCompra&amp;DocTypeName=NextWay.Entities.Marketplace.Tendering.ProcurementContract&amp;ProfileVersion=8&amp;DocUniqueIdentifier=CO1.PCCNTR.7886670&amp;prevCtxUrl=https%3a%2f%2fwww.secop.gov.co%3a443%2fCO1ContractsManagement%2fTendering%2fProcurementContractManagement%2fIndex&amp;prevCtxLbl=Contratos+</t>
  </si>
  <si>
    <t>EPC-PS-333-2025</t>
  </si>
  <si>
    <t>EPC-PS-334-2025</t>
  </si>
  <si>
    <t>EPC-PS-335-2025</t>
  </si>
  <si>
    <t>EPC-PS-336-2025</t>
  </si>
  <si>
    <t>EPC-PS-337-2025</t>
  </si>
  <si>
    <t>EPC-PS-338-2025</t>
  </si>
  <si>
    <t>EPC-PS-339-2025</t>
  </si>
  <si>
    <t>DENISSE BUITRAGO</t>
  </si>
  <si>
    <t>20250135 DE 12-05-2025</t>
  </si>
  <si>
    <t>ALCALDIA MUNICIPAL DE GACHETA</t>
  </si>
  <si>
    <t>AUNAR ESFUERZOS TÉCNICOS Y ADMINISTRATIVOS PARA CONTRATAR LOS ESTUDIOS Y DISEÑOS PARA LA CONSTRUCCIÓN DE OBRAS DEL PLAN MAESTRO DE ACUEDUCTO Y ALCANTARILLADO FASE II (INCLUYE PSMV) DEL MUNICIPIO DE GACHETÁ</t>
  </si>
  <si>
    <t>115-DE 06-05-2025</t>
  </si>
  <si>
    <t>20250080 DE 07-03-2025</t>
  </si>
  <si>
    <t>20250061 DE 27-02-2025</t>
  </si>
  <si>
    <t>20250099 DE 02-04-2025</t>
  </si>
  <si>
    <t>EPC-CD-COM-001-2025</t>
  </si>
  <si>
    <t>20250095 DE 25-03-2025</t>
  </si>
  <si>
    <t>123 de 15-05-2025</t>
  </si>
  <si>
    <t>AUNAR ESFUERZOS TECNICOS Y ADMINISTRATIVOS PARA LA CONSTRUCCIÓN DE 72 UNIDADES SANITARIAS EN LA ZONA RURAL DEL MUNICIPIO DE RICAURTE - CUNDINAMARCA</t>
  </si>
  <si>
    <t>LA EMPRESA DE SERVICIOS PÚBLICOS DE
ALCANTARILLADO Y ACUEDUCTO DEL MUNICIPIO
DE RICAURTE S.A.S. E.S.P.</t>
  </si>
  <si>
    <t>16302, 17714</t>
  </si>
  <si>
    <t>https://www.secop.gov.co/CO1ContractsManagement/Tendering/ProcurementContractEdit/Update?ProfileName=CCE-16-Servicios_profesionales_gestion&amp;PPI=CO1.PPI.39496834&amp;DocUniqueName=ContratoDeCompra&amp;DocTypeName=NextWay.Entities.Marketplace.Tendering.ProcurementContract&amp;ProfileVersion=8&amp;DocUniqueIdentifier=CO1.PCCNTR.7884769&amp;prevCtxUrl=https%3a%2f%2fwww.secop.gov.co%3a443%2fCO1ContractsManagement%2fTendering%2fProcurementContractManagement%2fIndex&amp;prevCtxLbl=Contratos+</t>
  </si>
  <si>
    <t>https://www.secop.gov.co/CO1ContractsManagement/Tendering/ProcurementContractEdit/Update?ProfileName=CCE-16-Servicios_profesionales_gestion&amp;PPI=CO1.PPI.39331775&amp;DocUniqueName=ContratoDeCompra&amp;DocTypeName=NextWay.Entities.Marketplace.Tendering.ProcurementContract&amp;ProfileVersion=8&amp;DocUniqueIdentifier=CO1.PCCNTR.7859906&amp;prevCtxUrl=https%3a%2f%2fwww.secop.gov.co%3a443%2fCO1ContractsManagement%2fTendering%2fProcurementContractManagement%2fIndex&amp;prevCtxLbl=Contratos+</t>
  </si>
  <si>
    <t>20250459 de 13-05-2025</t>
  </si>
  <si>
    <t>20250461 de 15-05-2025</t>
  </si>
  <si>
    <t>clausula cuarta,quinta</t>
  </si>
  <si>
    <t>EPC-COM-002-2025</t>
  </si>
  <si>
    <t>EPC-CD-COM-002-2025</t>
  </si>
  <si>
    <t>MUNICIPIO DE SIMIJACA1</t>
  </si>
  <si>
    <t>EPC-COM-001-2025</t>
  </si>
  <si>
    <t>EMPRESA DE SERVICIOS PUBLICOS DE TABIO SA</t>
  </si>
  <si>
    <t>CM-PDA-003-2025</t>
  </si>
  <si>
    <t>CM-PDA-004-2025</t>
  </si>
  <si>
    <t xml:space="preserve">ESTUDIOS Y DISEÑOS OBRAS COMPLEMENTARIAS RIO BOGOTA </t>
  </si>
  <si>
    <t>CM-PDA-005-2025</t>
  </si>
  <si>
    <t xml:space="preserve">JUAN CAMILO-ANDREA-HECTOR </t>
  </si>
  <si>
    <t>EPC-CD-PS-332-2025</t>
  </si>
  <si>
    <t>2804-25
(02/05/2025)</t>
  </si>
  <si>
    <t>SUBGERENCIA DE OPERACIONES</t>
  </si>
  <si>
    <t>https://www.secop.gov.co/CO1ContractsManagement/Tendering/ProcurementContractEdit/Update?ProfileName=CCE-16-Servicios_profesionales_gestion&amp;PPI=CO1.PPI.39551418&amp;DocUniqueName=ContratoDeCompra&amp;DocTypeName=NextWay.Entities.Marketplace.Tendering.ProcurementContract&amp;ProfileVersion=8&amp;DocUniqueIdentifier=CO1.PCCNTR.7891168&amp;prevCtxUrl=https%3a%2f%2fwww.secop.gov.co%3a443%2fCO1ContractsManagement%2fTendering%2fProcurementContractManagement%2fIndex&amp;prevCtxLbl=Contratos+</t>
  </si>
  <si>
    <t>EPC-CD-PS-333-2025</t>
  </si>
  <si>
    <t>2803-25
(02/05/2025)</t>
  </si>
  <si>
    <t>https://www.secop.gov.co/CO1ContractsManagement/Tendering/ProcurementContractEdit/Update?ProfileName=CCE-16-Servicios_profesionales_gestion&amp;PPI=CO1.PPI.39552188&amp;DocUniqueName=ContratoDeCompra&amp;DocTypeName=NextWay.Entities.Marketplace.Tendering.ProcurementContract&amp;ProfileVersion=8&amp;DocUniqueIdentifier=CO1.PCCNTR.7891353&amp;prevCtxUrl=https%3a%2f%2fwww.secop.gov.co%3a443%2fCO1ContractsManagement%2fTendering%2fProcurementContractManagement%2fIndex&amp;prevCtxLbl=Contratos+</t>
  </si>
  <si>
    <t>EPC-CD-334-2025</t>
  </si>
  <si>
    <t> 52474378</t>
  </si>
  <si>
    <t>2817-25
(02/05/2025)</t>
  </si>
  <si>
    <t>https://www.secop.gov.co/CO1ContractsManagement/Tendering/ProcurementContractEdit/Update?ProfileName=CCE-16-Servicios_profesionales_gestion&amp;PPI=CO1.PPI.39552681&amp;DocUniqueName=ContratoDeCompra&amp;DocTypeName=NextWay.Entities.Marketplace.Tendering.ProcurementContract&amp;ProfileVersion=8&amp;DocUniqueIdentifier=CO1.PCCNTR.7891894&amp;prevCtxUrl=https%3a%2f%2fwww.secop.gov.co%3a443%2fCO1ContractsManagement%2fTendering%2fProcurementContractManagement%2fIndex&amp;prevCtxLbl=Contratos+</t>
  </si>
  <si>
    <t>PAULA ANDREA HERRERA SANABRIA</t>
  </si>
  <si>
    <t>EPC-CD-PS-335-2025</t>
  </si>
  <si>
    <t>2792-25
30/04/2025</t>
  </si>
  <si>
    <t>18137
27/03/2025 , 18144
27/03/2025 , 18156
27/03/2025</t>
  </si>
  <si>
    <t>https://www.secop.gov.co/CO1ContractsManagement/Tendering/ProcurementContractEdit/Update?ProfileName=CCE-16-Servicios_profesionales_gestion&amp;PPI=CO1.PPI.39561204&amp;DocUniqueName=ContratoDeCompra&amp;DocTypeName=NextWay.Entities.Marketplace.Tendering.ProcurementContract&amp;ProfileVersion=8&amp;DocUniqueIdentifier=CO1.PCCNTR.7893515&amp;prevCtxUrl=https%3a%2f%2fwww.secop.gov.co%3a443%2fCO1ContractsManagement%2fTendering%2fProcurementContractManagement%2fIndex&amp;prevCtxLbl=Contratos+</t>
  </si>
  <si>
    <t>Myriam Teresa Guerrero Amaya</t>
  </si>
  <si>
    <t>EPC-CD-336-2025</t>
  </si>
  <si>
    <t>PRESTACIÓN DE SERVICIOS PROFESIONALES A LA DIRECCIÓN DE ASUNTOS AMBIENTALES DE LA SUBGERENCIA TÉCNICA DE EMPRESAS PÚBLICAS DE CUNDINAMARCA S.A. E.S.P, PARA LA ACTUALIZACIÓN Y FORTALECIMIENTO DEL PLAN DE GESTIÓN INTEGRAL DE RESIDUOS SÓLIDOS (PGIRS) A LOS MUNICIPIOS DEL DESPRATAMENTO DE CUNDINAMARCA</t>
  </si>
  <si>
    <t>2790-25
30/04/2025</t>
  </si>
  <si>
    <t>ENTREGAR A TÍTULO DE COMODATO DOS (2) UNIDADES DE TRATAMIENTO DE AGUA POTABLE (UTAP) A LA ALCALDÍA MUNICIPAL DE SIMIJACA EN EL MARCO DE LAS ACCIONES DE GESTIÓN DEL RIESGO A CARGO DE EMPRESAS PÚBLICAS DE CUNDINAMARCA S.A. E.S.P.</t>
  </si>
  <si>
    <t xml:space="preserve">INVERSION </t>
  </si>
  <si>
    <t>EPC-CI-010-2025</t>
  </si>
  <si>
    <t>ALCALDIA MUNICIPAL DE FOSCA</t>
  </si>
  <si>
    <t>https://www.secop.gov.co/CO1ContractsManagement/Tendering/ProcurementContractEdit/Update?ProfileName=CCE-16-Servicios_profesionales_gestion&amp;PPI=CO1.PPI.39556053&amp;DocUniqueName=ContratoDeCompra&amp;DocTypeName=NextWay.Entities.Marketplace.Tendering.ProcurementContract&amp;ProfileVersion=8&amp;DocUniqueIdentifier=CO1.PCCNTR.7892546&amp;prevCtxUrl=https%3a%2f%2fwww.secop.gov.co%3a443%2fCO1ContractsManagement%2fTendering%2fProcurementContractManagement%2fIndex&amp;prevCtxLbl=Contratos+</t>
  </si>
  <si>
    <t>https://www.secop.gov.co/CO1ContractsManagement/Tendering/ProcurementContractEdit/Update?ProfileName=CCE-16-Servicios_profesionales_gestion&amp;PPI=CO1.PPI.39564032&amp;DocUniqueName=ContratoDeCompra&amp;DocTypeName=NextWay.Entities.Marketplace.Tendering.ProcurementContract&amp;ProfileVersion=8&amp;DocUniqueIdentifier=CO1.PCCNTR.7896835&amp;prevCtxUrl=https%3a%2f%2fwww.secop.gov.co%3a443%2fCO1ContractsManagement%2fTendering%2fProcurementContractManagement%2fIndex&amp;prevCtxLbl=Contratos+</t>
  </si>
  <si>
    <t>ENTREGAR A TÍTULO DE COMODATO UNA (1) ROTOSONDA CON MOTOR A GASOLINA DE 6 HP, A LA EMPRESA DE SERVICIOS PUBLICOS DE TABIO EN EL MARCO DE LAS ACCIONES DE GESTIÓN DEL RIESGO A CARGO DE EMPRESAS PÚBLICAS DE CUNDINAMARCA S.A. E.S.P.</t>
  </si>
  <si>
    <t>na</t>
  </si>
  <si>
    <t>https://www.secop.gov.co/CO1ContractsManagement/Tendering/ProcurementContractEdit/Update?ProfileName=CCE-16-Servicios_profesionales_gestion&amp;PPI=CO1.PPI.39568976&amp;DocUniqueName=ContratoDeCompra&amp;DocTypeName=NextWay.Entities.Marketplace.Tendering.ProcurementContract&amp;ProfileVersion=8&amp;DocUniqueIdentifier=CO1.PCCNTR.7897659&amp;prevCtxUrl=https%3a%2f%2fwww.secop.gov.co%3a443%2fCO1ContractsManagement%2fTendering%2fProcurementContractManagement%2fIndex&amp;prevCtxLbl=Contratos+</t>
  </si>
  <si>
    <t>José Olimpo Soto Cifuentes</t>
  </si>
  <si>
    <t>EPC-CD-337-2025</t>
  </si>
  <si>
    <t>PRESTACIÓN DE SERVICIOS PROFESIONALES PARA EL ACOMPAÑAMIENTO EN EL DESARROLLO DE LAS ACTIVIDADES CONTABLES Y FINANCIERAS REQUERIDAS EN LA DIRECCIÓN DE ASEGURAMIENTO EN ESPECIAL CON LAS RELACIONADAS EN LA IMPLEMENTACIÓN DEL PROGRAMA AGUA A LA VEREDA</t>
  </si>
  <si>
    <t>2795-25
(02/05/2025)</t>
  </si>
  <si>
    <t>https://www.secop.gov.co/CO1ContractsManagement/Tendering/ProcurementContractEdit/View?docUniqueIdentifier=CO1.PCCNTR.7896858&amp;prevCtxUrl=https%3a%2f%2fwww.secop.gov.co%3a443%2fCO1ContractsManagement%2fTendering%2fProcurementContractManagement%2fIndex&amp;prevCtxLbl=Contratos+</t>
  </si>
  <si>
    <t>ANA MARIA RAMIREZ LOZANO</t>
  </si>
  <si>
    <t>EPC-CD-PS-338-2025</t>
  </si>
  <si>
    <r>
      <rPr>
        <b/>
        <sz val="9"/>
        <color rgb="FF000000"/>
        <rFont val="Arial"/>
        <family val="2"/>
      </rPr>
      <t>($9.000.000</t>
    </r>
    <r>
      <rPr>
        <sz val="9"/>
        <color rgb="FF000000"/>
        <rFont val="Arial"/>
        <family val="2"/>
      </rPr>
      <t>) M/CTE, por concepto correspondiente a gastos de desplazamiento para la ejecución del objeto contractual, se efectuarán pagos proporcionales (que serán cancelados mes vencidos)</t>
    </r>
  </si>
  <si>
    <t>2814-25
(02/05/2025)</t>
  </si>
  <si>
    <t>https://www.secop.gov.co/CO1ContractsManagement/Tendering/ProcurementContractEdit/Update?ProfileName=CCE-16-Servicios_profesionales_gestion&amp;PPI=CO1.PPI.39587062&amp;DocUniqueName=ContratoDeCompra&amp;DocTypeName=NextWay.Entities.Marketplace.Tendering.ProcurementContract&amp;ProfileVersion=8&amp;DocUniqueIdentifier=CO1.PCCNTR.7896886&amp;prevCtxUrl=https%3a%2f%2fwww.secop.gov.co%3a443%2fCO1ContractsManagement%2fTendering%2fProcurementContractManagement%2fIndex&amp;prevCtxLbl=Contratos+</t>
  </si>
  <si>
    <t>EPC-CD-PS-339-2025</t>
  </si>
  <si>
    <t>Jorge Andrés Ramírez Gómez</t>
  </si>
  <si>
    <t>2764-25
02/04/2025</t>
  </si>
  <si>
    <t>17796
del 26/12/2024, 17799
del 26/12/2024, 17806
del 26/12/2024, 17832
del 26/12/2024, 17834
del 26/12/2024, 17837
del 26/12/2024</t>
  </si>
  <si>
    <t>EPC-PS-340-2025</t>
  </si>
  <si>
    <t>EPC-PS-341-2025</t>
  </si>
  <si>
    <t>EPC-PS-342-2025</t>
  </si>
  <si>
    <t>EPC-PS-343-2025</t>
  </si>
  <si>
    <t>EPC-CD-PS-341-2025</t>
  </si>
  <si>
    <t>PRESTACIÓN DE SERVICIOS PROFESIONALES ESPECIALIZADOS PARA REALIZAR EL FORTALECIMIENTO ADMINISTRATIVO Y LEGAL DE LOS PRESTADORES DE SERVICIOS PÚBLICOS DOMICILIARIOS DEL DEPARTAMENTO DE CUNDINAMARCA</t>
  </si>
  <si>
    <t>20250290
15/05/2025</t>
  </si>
  <si>
    <t>https://www.secop.gov.co/CO1ContractsManagement/Tendering/ProcurementContractEdit/Update?ProfileName=CCE-11-Procedimiento_Publicidad&amp;PPI=CO1.PPI.39673846&amp;DocUniqueName=ContratoDeCompra&amp;DocTypeName=NextWay.Entities.Marketplace.Tendering.ProcurementContract&amp;ProfileVersion=12&amp;DocUniqueIdentifier=CO1.PCCNTR.7909692&amp;prevCtxUrl=https%3a%2f%2fwww.secop.gov.co%3a443%2fCO1ContractsManagement%2fTendering%2fProcurementContractManagement%2fIndex&amp;prevCtxLbl=Contratos+</t>
  </si>
  <si>
    <t>GERMAN ANTONIO BARRAGAN PARDO</t>
  </si>
  <si>
    <t>EPC-CD-340-2025</t>
  </si>
  <si>
    <t>Hasta por un valor no mayor a NUEVE MILLONES DE PESOS ($9.000.000) M/CTE, por concepto correspondiente a gastos de desplazamiento para la ejecución del objeto contractual, se efectuarán pagos proporcionales (que serán cancelados mes vencidos)</t>
  </si>
  <si>
    <t>2809-25
(02/05/2025)</t>
  </si>
  <si>
    <t>https://www.secop.gov.co/CO1ContractsManagement/Tendering/ProcurementContractEdit/Update?ProfileName=CCE-16-Servicios_profesionales_gestion&amp;PPI=CO1.PPI.39652806&amp;DocUniqueName=ContratoDeCompra&amp;DocTypeName=NextWay.Entities.Marketplace.Tendering.ProcurementContract&amp;ProfileVersion=8&amp;DocUniqueIdentifier=CO1.PCCNTR.7907009&amp;prevCtxUrl=https%3a%2f%2fwww.secop.gov.co%3a443%2fCO1ContractsManagement%2fTendering%2fProcurementContractManagement%2fIndex&amp;prevCtxLbl=Contratos+</t>
  </si>
  <si>
    <t>https://www.secop.gov.co/CO1ContractsManagement/Tendering/ProcurementContractEdit/Update?ProfileName=CCE-16-Servicios_profesionales_gestion&amp;PPI=CO1.PPI.39625279&amp;DocUniqueName=ContratoDeCompra&amp;DocTypeName=NextWay.Entities.Marketplace.Tendering.ProcurementContract&amp;ProfileVersion=8&amp;DocUniqueIdentifier=CO1.PCCNTR.7904576&amp;prevCtxUrl=https%3a%2f%2fwww.secop.gov.co%3a443%2fCO1ContractsManagement%2fTendering%2fProcurementContractManagement%2fIndex&amp;prevCtxLbl=Contratos+</t>
  </si>
  <si>
    <t>20250167 DE 23-05-2025</t>
  </si>
  <si>
    <t>20250166 DE 22-05-2025</t>
  </si>
  <si>
    <t>20250164 DE 21-05-2025</t>
  </si>
  <si>
    <t>20250165 DE 21-05-2025</t>
  </si>
  <si>
    <t>SAUL CAMILO GUZMAN LOZANO</t>
  </si>
  <si>
    <t>EPC-CD-PS-343-2025</t>
  </si>
  <si>
    <t>18137
27/03/2025, 18144
27/03/2025, 18156
27/03/2025</t>
  </si>
  <si>
    <t>Un (1)
primer pago por valor de TRES MILLONES SEIS MIL SETECIENTOS CINCUENTA PESOS ($3.006.750)
M/CTE., correspondiente a los días del mes de ENERO de 2025</t>
  </si>
  <si>
    <t>SIETE PAGOS iguales y sucesivos
de los meses de febrero a agosto de 2025, que serán cancelados mes vencido por valor de CUATRO
MILLONES SETECIENTOS CURENTA Y SIETE MIL QUINIENTOS PESOS ($4.747.500) M/CTE.</t>
  </si>
  <si>
    <t>UN
ÚLTIMO PAGO POR VALOR DE UN MILLON SETECIENTOS CUARENTA MIL SETECIETOS CINCUENTA
PESOS ($1.740.750) M/CTE.,correspondiente los días del mes de septiembre de 2025</t>
  </si>
  <si>
    <t>Un (1) primer pago por valor de CUATRO MILLONES QUINIENTOS DOS MIL DOSIENTOS SESENTA PESOS ($4.502.260) M/CTE., IVA incluido</t>
  </si>
  <si>
    <t>SIETE (7) PAGOS iguales y sucesivos de los meses de FEBRERO a AGOSTO de 2025, que serán cancelados mes vencido por valor de NUEVE MILLONES SEISCIENTOS CUARENTA Y SIETE MIL SETECIENTOS UN PESOS ($9.647.791) M/CTE., IVA incluido</t>
  </si>
  <si>
    <t>Último pago por valor de CINCO MILLONES CIENTO CUARENTA Y CUATRO MIL OCHOCIENTOS OCHO PESOS ($5.144.808) M/CTE., IVA incluido, correspondiente los días del mes de SEPTIEMBRE de 2025</t>
  </si>
  <si>
    <t>SERVICIOS PROFESIONALES EN ASESORIA TRIBUTARIA ESPECIALIZADA, PARA EMPRESAS PUBLICAS DE CUNDINAMARCA S.A. E.S.P</t>
  </si>
  <si>
    <t>20250296 21/05/2025</t>
  </si>
  <si>
    <t>https://www.secop.gov.co/CO1ContractsManagement/Tendering/ProcurementContractEdit/Update?ProfileName=CCE-11-Procedimiento_Publicidad&amp;PPI=CO1.PPI.39721496&amp;DocUniqueName=ContratoDeCompra&amp;DocTypeName=NextWay.Entities.Marketplace.Tendering.ProcurementContract&amp;ProfileVersion=12&amp;DocUniqueIdentifier=CO1.PCCNTR.7917781&amp;prevCtxUrl=https%3a%2f%2fwww.secop.gov.co%3a443%2fCO1ContractsManagement%2fTendering%2fProcurementContractManagement%2fIndex&amp;prevCtxLbl=Contratos+</t>
  </si>
  <si>
    <t>20250118 DE 29-04-2025</t>
  </si>
  <si>
    <t>20250130 DE 08-05-2025</t>
  </si>
  <si>
    <t>20250136 DE 12-05-2025</t>
  </si>
  <si>
    <t>20250139 DE 13-05-2025</t>
  </si>
  <si>
    <t>20250151 DE 14-05-2025</t>
  </si>
  <si>
    <t>20250157 DE 19-05-2025</t>
  </si>
  <si>
    <t xml:space="preserve"> 20250153 DE 16-05-2025</t>
  </si>
  <si>
    <t>CARLOS HUMBERTO JIMENEZ REMOLINA</t>
  </si>
  <si>
    <t>INGENIERO AGRICOLA</t>
  </si>
  <si>
    <t>PRESTACIÓN DE SERVICIOS ESPECIALIZADOS A LA DIRECCIÓN DE ASUNTOS AMBIENTALES DE LA SUBGERENCIA TÉCNICA DE EMPRESAS PÚBLICAS DE CUNDINAMARCA S.A. E.S.P, PARA LA ACTUALIZACIÓN, FORTALECIMIENTO Y OPTIMIZACIÓN AMBIENTAL DEL PLAN DE GESTIÓN INTEGRAL DE RESIDUOS SÓLIDOS (PGIRS) DEL DEPARTAMENTO DE CUNDINAMARCA</t>
  </si>
  <si>
    <t>2789-25
30/04/2025</t>
  </si>
  <si>
    <t xml:space="preserve">18137
27/03/2025, </t>
  </si>
  <si>
    <t>https://www.secop.gov.co/CO1ContractsManagement/Tendering/ProcurementContractEdit/Update?ProfileName=CCE-16-Servicios_profesionales_gestion&amp;PPI=CO1.PPI.39584938&amp;DocUniqueName=ContratoDeCompra&amp;DocTypeName=NextWay.Entities.Marketplace.Tendering.ProcurementContract&amp;ProfileVersion=8&amp;DocUniqueIdentifier=CO1.PCCNTR.7895986&amp;prevCtxUrl=https%3a%2f%2fwww.secop.gov.co%3a443%2fCO1ContractsManagement%2fTendering%2fProcurementContractManagement%2fIndex&amp;prevCtxLbl=Contratos+</t>
  </si>
  <si>
    <t>20250154 de 16-05-2025</t>
  </si>
  <si>
    <t>20250155 de 15-05-2025</t>
  </si>
  <si>
    <t>20250156 de 16-05-2025</t>
  </si>
  <si>
    <t>20250168 de 23-05-2025</t>
  </si>
  <si>
    <t>20250159 de 20-05-2025</t>
  </si>
  <si>
    <t>20250161 20-05-2025</t>
  </si>
  <si>
    <t>20250160 de 20-05-2025</t>
  </si>
  <si>
    <t>20250477 de 26-05-2025</t>
  </si>
  <si>
    <t>20250482 de 26-05-2025</t>
  </si>
  <si>
    <t>MODIFICAR la cláusula cuarta, MODIFICAR la cláusula quinta, MODIFICAR la cláusula séptima</t>
  </si>
  <si>
    <t xml:space="preserve">
16295
21/12/202
3</t>
  </si>
  <si>
    <t>INTERVENTORÍA A LA ESTRUCTURACIÓN Y FORMULACIÓN PARA LA CONSTRUCCIÓN SEGUNDA FASE DEL PLAN MAESTRO DE ACUEDUCTO DEL CASCO URBANO DEL MUNICIPIO DE MEDINA</t>
  </si>
  <si>
    <t>ESTUDIOS Y DISEÑOS PARA OBRAS COMPLEMENTARIAS EN SANEAMIENTO BASICO PARA MUNICIPIOS PRIORIZADOS DE LA CUENCA DEL RÍO BOGOTÁ - DEPARTAMENTO DE CUNDINAMARCA.</t>
  </si>
  <si>
    <t>ACTUALIZACIÓN DEL PLAN DE ABASTECIMIENTO HÍDRICO ECOSOSTENIBLE CON ENFOQUE A LARGO PLAZO PARA LA PRESTACIÓN DEL SERVICIO DE ACUEDUCTO EN LAS COMUNIDADES URBANAS Y RURALES DEL DEPARTAMENTO DE CUND</t>
  </si>
  <si>
    <t>MODIFICAR la cláusula
quinta del contrato sujeción a las apropiaciones presupuestales, la cual quedará así: CLAUSULA QUINTA:
SUJECIÓN A LAS APROPIACIONES PRESUPUESTALES</t>
  </si>
  <si>
    <t>EPC-PDA-SASI-001-2025</t>
  </si>
  <si>
    <t>SUMINISTROS PARA REHABILITAR LA INFRAESTRUCTURA AFECTADA, PARA ATENDER EL DESABASTECIMIENTO DE AGUA PARA CONSUMO O LA INTERRUPCIÓN DE LOS SERVICIOS DE ALCANTARILLADO Y ASEO</t>
  </si>
  <si>
    <t>SUBASTA INVERSA</t>
  </si>
  <si>
    <t>EPC-PS-344-2025</t>
  </si>
  <si>
    <t>EPC-PS-345-2025</t>
  </si>
  <si>
    <t>EPC-PS-346-2025</t>
  </si>
  <si>
    <t>EPC-PS-347-2025</t>
  </si>
  <si>
    <t>EPC-PS-348-2025</t>
  </si>
  <si>
    <t>EPC-PS-349-2025</t>
  </si>
  <si>
    <t>EPC-PS-350-2025</t>
  </si>
  <si>
    <t>OSWALDO ARIAS</t>
  </si>
  <si>
    <t>IVETH CANTURA</t>
  </si>
  <si>
    <t>EPC-PS-351-2025</t>
  </si>
  <si>
    <t>20250286 de 14-05-2025</t>
  </si>
  <si>
    <t>20250498 de 28-05-2025</t>
  </si>
  <si>
    <t>20250253 de 08-04-2025</t>
  </si>
  <si>
    <t>20250496 de 28-05-2025</t>
  </si>
  <si>
    <t>20250497 de 28-05-2025</t>
  </si>
  <si>
    <t>https://www.secop.gov.co/CO1ContractsManagement/Tendering/ProcurementContractEdit/Update?ProfileName=CCE-11-Procedimiento_Publicidad&amp;PPI=CO1.PPI.39728879&amp;DocUniqueName=ContratoDeCompra&amp;DocTypeName=NextWay.Entities.Marketplace.Tendering.ProcurementContract&amp;ProfileVersion=12&amp;DocUniqueIdentifier=CO1.PCCNTR.7920829&amp;prevCtxUrl=https%3a%2f%2fwww.secop.gov.co%3a443%2fCO1ContractsManagement%2fTendering%2fProcurementContractManagement%2fIndex&amp;prevCtxLbl=Contratos+</t>
  </si>
  <si>
    <t>CM-PDA-006-2025</t>
  </si>
  <si>
    <t>EPC-PS-352-2025</t>
  </si>
  <si>
    <t>EPC-PS-353-2025</t>
  </si>
  <si>
    <t>EPC-PS-354-2025</t>
  </si>
  <si>
    <t>EPC-PS-355-2025</t>
  </si>
  <si>
    <t>EPC-PS-356-2025</t>
  </si>
  <si>
    <t>EPC-PS-357-2025</t>
  </si>
  <si>
    <t>EPC-PS-358-2025</t>
  </si>
  <si>
    <t>EPC-PS-359-2025</t>
  </si>
  <si>
    <t>EPC-PS-360-2025</t>
  </si>
  <si>
    <t>EPC-PS-361-2025</t>
  </si>
  <si>
    <t>EPC-PS-362-2025</t>
  </si>
  <si>
    <t>EPC-PS-363-2025</t>
  </si>
  <si>
    <t>EPC-PS-364-2025</t>
  </si>
  <si>
    <t>EPC-PS-365-2025</t>
  </si>
  <si>
    <t>EPC-PS-366-2025</t>
  </si>
  <si>
    <t>EPC-PS-367-2025</t>
  </si>
  <si>
    <t>EPC-PS-368-2025</t>
  </si>
  <si>
    <t>LIZARDO OVALLE</t>
  </si>
  <si>
    <t>VALENTINA SERRANO</t>
  </si>
  <si>
    <t xml:space="preserve">WILSON MEDINA </t>
  </si>
  <si>
    <t>EPC-PS-369-2025</t>
  </si>
  <si>
    <t>EPC-PS-370-2025</t>
  </si>
  <si>
    <t>EPC-PS-371-2025</t>
  </si>
  <si>
    <t>EPC-PS-372-2025</t>
  </si>
  <si>
    <t>EPC-PS-373-2025</t>
  </si>
  <si>
    <t>EPC-PS-374-2025</t>
  </si>
  <si>
    <t>EPC-PS-375-2025</t>
  </si>
  <si>
    <t>EPC-PS-376-2025</t>
  </si>
  <si>
    <t>EPC-PS-377-2025</t>
  </si>
  <si>
    <t>EPC-COM-003-2025</t>
  </si>
  <si>
    <t>EPC-CD-COM-003-2025</t>
  </si>
  <si>
    <t xml:space="preserve">MUNICIPIO UBATE </t>
  </si>
  <si>
    <t>PRESTACIÓN DE SERVICIOS PROFESIONALES PARA APOYAR A LA DIRECCIÓN OPERATIVA Y DE PROYECTOS ESPECIALES EN LA PLANIFICACIÓN, ESTRUCTURACIÓN, OPTIMIZACIÓN Y DESARROLLO DE INICIATIVAS ESTRATÉGICAS, ENFOCADAS EN LA FORMULACIÓN DE PROYECTOS PARA LA GESTIÓN INTEGRAL DE RESIDUOS SÓLIDOS Y PROYECTOS DE CONVERGENCIA PARA LA ADMINISTRACIÓN, OPERACIÓN Y MANTENIMIENTO DE REDES DE ACUEDUCTO Y ALCANTARILLADO</t>
  </si>
  <si>
    <t>202500283 09/05/2025</t>
  </si>
  <si>
    <t>20250518 de 05-06-2025</t>
  </si>
  <si>
    <t>20250516 de 4-06-2025</t>
  </si>
  <si>
    <t>20250515 de 03-06-2025</t>
  </si>
  <si>
    <t>20250506 de 30-05-2025</t>
  </si>
  <si>
    <t>https://www.secop.gov.co/CO1ContractsManagement/Tendering/ProcurementContractEdit/View?docUniqueIdentifier=CO1.PCCNTR.7930987&amp;prevCtxUrl=https%3a%2f%2fwww.secop.gov.co%3a443%2fCO1ContractsManagement%2fTendering%2fProcurementContractManagement%2fIndex&amp;prevCtxLbl=Contratos+</t>
  </si>
  <si>
    <t>ASOCIACION NACIONAL DE EMPRESAS DE SERVICIOS PUBLICOS Y COMUNICACIONES</t>
  </si>
  <si>
    <t>2820-25 07/05/2025</t>
  </si>
  <si>
    <t>20250169 DE 30-05-2025</t>
  </si>
  <si>
    <t>PRESTACIÓN DE SERVICIOS PARA LA PARTICIPACIÓN DE EMPRESAS PÚBLICAS DE CUNDINAMARCA SA ESP EN CALIDAD DE GESTOR DEL PLAN DEPARTAMENTAL DE AGUAS EN UN ESPACIO DE SOCIALIZACIÓN SECTORIAL EN MATERIA DE AGUA POTABLE Y SANEAMIENTO BÁSICO</t>
  </si>
  <si>
    <t>Un (1) único pago por el valor de TRESCIENTOS NUEVE MILLONES DOSCIENTOS OCHENTA Y UN MIL PESOS ($309.281.000,00) MCTE IVA incluido y todos los impuestos, una vez ejecutadas las actividades y recibido el informe del “XXVII CONGRESO DE SERVICIOS PÚBLICOS TIC Y TV – REACTIVANDO COLOMBIA”.</t>
  </si>
  <si>
    <t>https://www.secop.gov.co/CO1ContractsManagement/Tendering/ProcurementContractEdit/Update?ProfileName=CCE-16-Servicios_profesionales_gestion&amp;PPI=CO1.PPI.39812279&amp;DocUniqueName=ContratoDeCompra&amp;DocTypeName=NextWay.Entities.Marketplace.Tendering.ProcurementContract&amp;ProfileVersion=8&amp;DocUniqueIdentifier=CO1.PCCNTR.7931366&amp;prevCtxUrl=https%3a%2f%2fwww.secop.gov.co%3a443%2fCO1ContractsManagement%2fTendering%2fProcurementContractManagement%2fIndex&amp;prevCtxLbl=Contratos+</t>
  </si>
  <si>
    <t>SANDRA MILENA LESMES VENEGAS</t>
  </si>
  <si>
    <t>PRESTACIÓN DE SERVICIOS PROFESIONALES PARA APOYAR LA ELABORACION Y SEGUIMIENTO FINANCIERO, CONTABLE PRESUPUESTAL Y PRESENTACION DE INFORMES DE LOS SOCIOS OPERADORES Y DEMAS PRESTADORES DEL DEPARTAMENTO</t>
  </si>
  <si>
    <t>20250297
22/05/2025</t>
  </si>
  <si>
    <t>20250507 DE 30-05-2025</t>
  </si>
  <si>
    <t>SUGERENCIA O</t>
  </si>
  <si>
    <t>CM-PDA-007-2025</t>
  </si>
  <si>
    <t>CM-PDA-008-2025</t>
  </si>
  <si>
    <t>https://www.secop.gov.co/CO1ContractsManagement/Tendering/ProcurementContractEdit/View?docUniqueIdentifier=CO1.PCCNTR.7932243&amp;prevCtxUrl=https%3a%2f%2fwww.secop.gov.co%3a443%2fCO1ContractsManagement%2fTendering%2fProcurementContractManagement%2fIndex&amp;prevCtxLbl=Contratos+</t>
  </si>
  <si>
    <t>EPC-CD-PS-372-2025</t>
  </si>
  <si>
    <t>EPC-CD-373-2025</t>
  </si>
  <si>
    <t>EPC-CD-PS-370-2025</t>
  </si>
  <si>
    <t>EPC-CD-PS-350-2025</t>
  </si>
  <si>
    <t>EPC-CD-PS-358-2025</t>
  </si>
  <si>
    <t>EPC-CD-361-2025</t>
  </si>
  <si>
    <t>EPC-CD-PS-362-2025</t>
  </si>
  <si>
    <t>EPC-CD-PS-363-2025</t>
  </si>
  <si>
    <t>EPC-CD-PS-365-2025</t>
  </si>
  <si>
    <t>EPC-CD-PS-366-2025</t>
  </si>
  <si>
    <t>EPC-CD-PS-371-2025</t>
  </si>
  <si>
    <t>EPC-CD-PS-369-2025</t>
  </si>
  <si>
    <t>EPC-CD-PS-368-2025</t>
  </si>
  <si>
    <t>EPC-CD-PS-348-2025</t>
  </si>
  <si>
    <t>EPC-CD-352-2025</t>
  </si>
  <si>
    <t>EPC-CD-360-2025</t>
  </si>
  <si>
    <t>EPC-CD-PS-364-2025</t>
  </si>
  <si>
    <t>EPC-CD-PS-357-2025</t>
  </si>
  <si>
    <t>EPC-CD-PS-355-2025</t>
  </si>
  <si>
    <t>EPC-CD-PS-354-2025</t>
  </si>
  <si>
    <t>EPC-CD-PS-356-2025</t>
  </si>
  <si>
    <t>PRESTACIÓN DE SERVICIOS PROFESIONALES A LA DIRECCIÓN DE ASUNTOS AMBIENTALES DE LA SUBGERENCIA TÉCNICA DE EMPRESAS PUBLICAS DE CUNDINAMARCA S.A. E.S.P, PARA LA EJECUCION DEL CONVENIO INTERADMINISTRATIVO SA-CDCVI-278-2024</t>
  </si>
  <si>
    <t>20250300 23/05/2025</t>
  </si>
  <si>
    <t>20250508 DE 30-05-2025</t>
  </si>
  <si>
    <t>https://www.secop.gov.co/CO1ContractsManagement/Tendering/ProcurementContractEdit/View?docUniqueIdentifier=CO1.PCCNTR.7935182&amp;prevCtxUrl=https%3a%2f%2fwww.secop.gov.co%3a443%2fCO1ContractsManagement%2fTendering%2fProcurementContractManagement%2fIndex&amp;prevCtxLbl=Contratos+</t>
  </si>
  <si>
    <t>JESUS ANDRES RESTREPO SABOGAL</t>
  </si>
  <si>
    <t>2796-25
(02/05/2025)</t>
  </si>
  <si>
    <t>20250173 DE 03-06-2025</t>
  </si>
  <si>
    <t>https://www.secop.gov.co/CO1ContractsManagement/Tendering/ProcurementContractEdit/Update?ProfileName=CCE-16-Servicios_profesionales_gestion&amp;PPI=CO1.PPI.39818446&amp;DocUniqueName=ContratoDeCompra&amp;DocTypeName=NextWay.Entities.Marketplace.Tendering.ProcurementContract&amp;ProfileVersion=8&amp;DocUniqueIdentifier=CO1.PCCNTR.7934213&amp;prevCtxUrl=https%3a%2f%2fwww.secop.gov.co%3a443%2fCO1ContractsManagement%2fTendering%2fProcurementContractManagement%2fIndex&amp;prevCtxLbl=Contratos+</t>
  </si>
  <si>
    <t>CESAR ORTIZ GALEANO</t>
  </si>
  <si>
    <t>20250305
27/05/2025</t>
  </si>
  <si>
    <t>https://www.secop.gov.co/CO1ContractsManagement/Tendering/ProcurementContractEdit/View?docUniqueIdentifier=CO1.PCCNTR.7935952&amp;prevCtxUrl=https%3a%2f%2fwww.secop.gov.co%3a443%2fCO1ContractsManagement%2fTendering%2fProcurementContractManagement%2fIndex&amp;prevCtxLbl=Contratos+</t>
  </si>
  <si>
    <t>PRESTACIÓN DEL SERVICIO DE SOFTWARE COMO SERVICIO (SAAS) EN LA NUBE, QUE PERMITA LA CAPTURA, ALMACENAMIENTO Y GESTIÓN DE INFORMACIÓN, ENTRE ELLOS FORMULARIOS, FOTOGRAFÍAS, VIDEOS Y COORDENADAS GPS, INCLUYENDO SOPORTE TÉCNICO, MANTENIMIENTO Y ACTUALIZACIÓN DEL SISTEMA, EN EL MARCO DE EJECUCIÓN DEL PLAN DE ASEGURAMIENTO DE LA PRESTACIÓN</t>
  </si>
  <si>
    <t>20250261
(10/04/2025)</t>
  </si>
  <si>
    <t>https://www.secop.gov.co/CO1ContractsManagement/Tendering/ProcurementContractEdit/Update?ProfileName=CCE-11-Procedimiento_Publicidad&amp;PPI=CO1.PPI.39881834&amp;DocUniqueName=ContratoDeCompra&amp;DocTypeName=NextWay.Entities.Marketplace.Tendering.ProcurementContract&amp;ProfileVersion=12&amp;DocUniqueIdentifier=CO1.PCCNTR.7945610&amp;prevCtxUrl=https%3a%2f%2fwww.secop.gov.co%3a443%2fCO1ContractsManagement%2fTendering%2fProcurementContractManagement%2fIndex&amp;prevCtxLbl=Contratos+</t>
  </si>
  <si>
    <t>William Alfredo Martínez castaño</t>
  </si>
  <si>
    <t>PRESTACION DE SERVICIOS PROFESIONALES PARA APOYAR LAS ACTIVIDADES JURIDICAS DE LOS DIFERENTES PROCESOS QUE DESARROLLA LA DIRECCIÓN DE GESTIÓN HUMANA Y ADMINISTRATIVA</t>
  </si>
  <si>
    <t>20250302
(23/05/2025)</t>
  </si>
  <si>
    <t>https://www.secop.gov.co/CO1ContractsManagement/Tendering/ProcurementContractEdit/View?docUniqueIdentifier=CO1.PCCNTR.7947639&amp;prevCtxUrl=https%3a%2f%2fwww.secop.gov.co%3a443%2fCO1ContractsManagement%2fTendering%2fProcurementContractManagement%2fIndex&amp;prevCtxLbl=Contratos+</t>
  </si>
  <si>
    <t>WILDER ALEXANDER MATIZ RINCON</t>
  </si>
  <si>
    <t>PRESTACIÓN DE SERVICIOS PROFESIONALES A LA DIRECCIÓN DE ASUNTOS AMBIENTALES DE LA SUBGERENCIA TÉCNICA DE EMPRESAS PUBLICAS DE CUNDINAMARCA S.A. E.S.P, PARA LA EJECUCION DEL CONVENIO INTERADMINISTRATIVO SA-CDCVI-278-2024 EN RELACIÓN CON LAS TECNOLOGÍAS ACTUALES PARA EL APROVECHAMIENTO DE RESIDUOS SÓLIDOS</t>
  </si>
  <si>
    <t>DERECHO</t>
  </si>
  <si>
    <t>INGENIERIA MECATRONICA</t>
  </si>
  <si>
    <t>20250516 DE 04-06-2025</t>
  </si>
  <si>
    <t>https://www.secop.gov.co/CO1ContractsManagement/Tendering/ProcurementContractEdit/Update?ProfileName=CCE-11-Procedimiento_Publicidad&amp;PPI=CO1.PPI.39889115&amp;DocUniqueName=ContratoDeCompra&amp;DocTypeName=NextWay.Entities.Marketplace.Tendering.ProcurementContract&amp;ProfileVersion=12&amp;DocUniqueIdentifier=CO1.PCCNTR.7945512&amp;prevCtxUrl=https%3a%2f%2fwww.secop.gov.co%3a443%2fCO1ContractsManagement%2fTendering%2fProcurementContractManagement%2fIndex&amp;prevCtxLbl=Contratos+</t>
  </si>
  <si>
    <t>PRESTACION DE SERVICIOS PROFESIONALES COMO ESPECIALISTA EN RECURSOS HIDRICOS PARA LA ACTUALIZACION Y/O AJUSTE A LOS PROYECTOS A VIABILIZAR O REFORMULAR EN EL MARCO DEL PDA</t>
  </si>
  <si>
    <t>1100 04/09/2013</t>
  </si>
  <si>
    <t>2828-25
20/05/2025 , 2828-25
20/05/2025</t>
  </si>
  <si>
    <t>20250176 DE 04-06-2025</t>
  </si>
  <si>
    <t>https://www.secop.gov.co/CO1ContractsManagement/Tendering/ProcurementContractEdit/Update?ProfileName=CCE-16-Servicios_profesionales_gestion&amp;PPI=CO1.PPI.39890360&amp;DocUniqueName=ContratoDeCompra&amp;DocTypeName=NextWay.Entities.Marketplace.Tendering.ProcurementContract&amp;ProfileVersion=8&amp;DocUniqueIdentifier=CO1.PCCNTR.7946132&amp;prevCtxUrl=https%3a%2f%2fwww.secop.gov.co%3a443%2fCO1ContractsManagement%2fTendering%2fProcurementContractManagement%2fIndex&amp;prevCtxLbl=Contratos+</t>
  </si>
  <si>
    <t>La suma TREINTA MILLONES DE PESOS ($30.000.000) M/CTE, correspondiente
a honorarios fijos.</t>
  </si>
  <si>
    <t>Hasta la suma de NUEVE MILLONES DE PESOS ($9.000.000) M/CTE
correspondiente a gastos de desplazamiento (cuando a esto hubiere lugar). Dicho valor incluye
todas las variables previsibles para la ejecución y cumplimiento del objeto contractual y será pagado
de acuerdo a la cantidad de visitas ejecutadas y validadas por la supervisión. El contratista por su
parte, podrá elegir el medio de transporte (público o propio) que considere más adecuado para el
cumplimiento de sus funciones.</t>
  </si>
  <si>
    <t>2866-25
(26/05/2025)</t>
  </si>
  <si>
    <t>18332
20/04/202527/03/2025</t>
  </si>
  <si>
    <t>https://www.secop.gov.co/CO1ContractsManagement/Tendering/ProcurementContractEdit/Update?ProfileName=CCE-16-Servicios_profesionales_gestion&amp;PPI=CO1.PPI.39906360&amp;DocUniqueName=ContratoDeCompra&amp;DocTypeName=NextWay.Entities.Marketplace.Tendering.ProcurementContract&amp;ProfileVersion=8&amp;DocUniqueIdentifier=CO1.PCCNTR.7946954&amp;prevCtxUrl=https%3a%2f%2fwww.secop.gov.co%3a443%2fCO1ContractsManagement%2fTendering%2fProcurementContractManagement%2fIndex&amp;prevCtxLbl=Contratos+</t>
  </si>
  <si>
    <t>2871-25
(26/05/2025)</t>
  </si>
  <si>
    <t>18332
20/04/2025</t>
  </si>
  <si>
    <t>20250175 DE 04-06-2025</t>
  </si>
  <si>
    <t>https://www.secop.gov.co/CO1ContractsManagement/Tendering/ProcurementContractEdit/Update?ProfileName=CCE-16-Servicios_profesionales_gestion&amp;PPI=CO1.PPI.39906827&amp;DocUniqueName=ContratoDeCompra&amp;DocTypeName=NextWay.Entities.Marketplace.Tendering.ProcurementContract&amp;ProfileVersion=8&amp;DocUniqueIdentifier=CO1.PCCNTR.7947157&amp;prevCtxUrl=https%3a%2f%2fwww.secop.gov.co%3a443%2fCO1ContractsManagement%2fTendering%2fProcurementContractManagement%2fIndex&amp;prevCtxLbl=Contratos+</t>
  </si>
  <si>
    <t>2867-25
(26/05/2025)</t>
  </si>
  <si>
    <t>20250178 DE 04-06-2025</t>
  </si>
  <si>
    <t>https://www.secop.gov.co/CO1ContractsManagement/Tendering/ProcurementContractEdit/Update?ProfileName=CCE-16-Servicios_profesionales_gestion&amp;PPI=CO1.PPI.39907101&amp;DocUniqueName=ContratoDeCompra&amp;DocTypeName=NextWay.Entities.Marketplace.Tendering.ProcurementContract&amp;ProfileVersion=8&amp;DocUniqueIdentifier=CO1.PCCNTR.7947539&amp;prevCtxUrl=https%3a%2f%2fwww.secop.gov.co%3a443%2fCO1ContractsManagement%2fTendering%2fProcurementContractManagement%2fIndex&amp;prevCtxLbl=Contratos+</t>
  </si>
  <si>
    <t>CLAUDIA MARCELA PAEZ MUÑOZ</t>
  </si>
  <si>
    <t>PRESTACION DE SERVICIOS PROFESIONALES COMO ESPECIALISTA EN PRESUPUESTOS PARA LA ACTUALIZACION Y/O AJUSTE A LOS PROYECTOS A VIABILIZAR O REFORMULAR EN EL MARCO DEL PDA</t>
  </si>
  <si>
    <t>2825-25
20/05/2025, 2825-25
20/05/2025</t>
  </si>
  <si>
    <t>1520
16/03/2015</t>
  </si>
  <si>
    <t>20250179 DE 05-06-2025</t>
  </si>
  <si>
    <t>https://www.secop.gov.co/CO1ContractsManagement/Tendering/ProcurementContractEdit/Update?ProfileName=CCE-16-Servicios_profesionales_gestion&amp;PPI=CO1.PPI.39921652&amp;DocUniqueName=ContratoDeCompra&amp;DocTypeName=NextWay.Entities.Marketplace.Tendering.ProcurementContract&amp;ProfileVersion=8&amp;DocUniqueIdentifier=CO1.PCCNTR.7951112&amp;prevCtxUrl=https%3a%2f%2fwww.secop.gov.co%3a443%2fCO1ContractsManagement%2fTendering%2fProcurementContractManagement%2fIndex&amp;prevCtxLbl=Contratos+</t>
  </si>
  <si>
    <t>Hasta por un valor no mayor a NUEVE MILLONES DE PESOS ($9.000.000) M/CTE, por concepto correspondiente a gastos de desplazamiento para la ejecución del objeto contractual, se efectuarán pagos proporcionales (que serán cancelados mes vencidos),</t>
  </si>
  <si>
    <t>2845-25
(26/05/2025)</t>
  </si>
  <si>
    <t>18332
(20/04/2025)</t>
  </si>
  <si>
    <t>https://www.secop.gov.co/CO1ContractsManagement/Tendering/ProcurementContractEdit/View?docUniqueIdentifier=CO1.PCCNTR.7957813&amp;prevCtxUrl=https%3a%2f%2fwww.secop.gov.co%3a443%2fCO1ContractsManagement%2fTendering%2fProcurementContractManagement%2fIndex&amp;prevCtxLbl=Contratos+</t>
  </si>
  <si>
    <t>2872-25
(26/05/2025)</t>
  </si>
  <si>
    <t>20250189 DE06-06-2025</t>
  </si>
  <si>
    <t>https://www.secop.gov.co/CO1ContractsManagement/Tendering/ProcurementContractEdit/Update?ProfileName=CCE-16-Servicios_profesionales_gestion&amp;PPI=CO1.PPI.39947736&amp;DocUniqueName=ContratoDeCompra&amp;DocTypeName=NextWay.Entities.Marketplace.Tendering.ProcurementContract&amp;ProfileVersion=8&amp;DocUniqueIdentifier=CO1.PCCNTR.7953823&amp;prevCtxUrl=https%3a%2f%2fwww.secop.gov.co%3a443%2fCO1ContractsManagement%2fTendering%2fProcurementContractManagement%2fIndex&amp;prevCtxLbl=Contratos+</t>
  </si>
  <si>
    <t>PSOCOLOGO</t>
  </si>
  <si>
    <t>2863-25
(26/05/2025)</t>
  </si>
  <si>
    <t>20250180 DE 05-06-2025</t>
  </si>
  <si>
    <t>https://www.secop.gov.co/CO1ContractsManagement/Tendering/ProcurementContractEdit/Update?ProfileName=CCE-16-Servicios_profesionales_gestion&amp;PPI=CO1.PPI.39932452&amp;DocUniqueName=ContratoDeCompra&amp;DocTypeName=NextWay.Entities.Marketplace.Tendering.ProcurementContract&amp;ProfileVersion=8&amp;DocUniqueIdentifier=CO1.PCCNTR.7950833&amp;prevCtxUrl=https%3a%2f%2fwww.secop.gov.co%3a443%2fCO1ContractsManagement%2fTendering%2fProcurementContractManagement%2fIndex&amp;prevCtxLbl=Contratos+</t>
  </si>
  <si>
    <t>2865-25
(26/05/2025)</t>
  </si>
  <si>
    <t>20250181 DE 05-06-2025</t>
  </si>
  <si>
    <t>https://www.secop.gov.co/CO1ContractsManagement/Tendering/ProcurementContractEdit/Update?ProfileName=CCE-16-Servicios_profesionales_gestion&amp;PPI=CO1.PPI.39934578&amp;DocUniqueName=ContratoDeCompra&amp;DocTypeName=NextWay.Entities.Marketplace.Tendering.ProcurementContract&amp;ProfileVersion=8&amp;DocUniqueIdentifier=CO1.PCCNTR.7951171&amp;prevCtxUrl=https%3a%2f%2fwww.secop.gov.co%3a443%2fCO1ContractsManagement%2fTendering%2fProcurementContractManagement%2fIndex&amp;prevCtxLbl=Contratos+</t>
  </si>
  <si>
    <t>20250182 DE 05-06-2025</t>
  </si>
  <si>
    <t>2860-25 26/05/2025</t>
  </si>
  <si>
    <t>18332
(20/04/2024)</t>
  </si>
  <si>
    <t>https://www.secop.gov.co/CO1ContractsManagement/Tendering/ProcurementContractEdit/Update?ProfileName=CCE-16-Servicios_profesionales_gestion&amp;PPI=CO1.PPI.39933666&amp;DocUniqueName=ContratoDeCompra&amp;DocTypeName=NextWay.Entities.Marketplace.Tendering.ProcurementContract&amp;ProfileVersion=8&amp;DocUniqueIdentifier=CO1.PCCNTR.7950830&amp;prevCtxUrl=https%3a%2f%2fwww.secop.gov.co%3a443%2fCO1ContractsManagement%2fTendering%2fProcurementContractManagement%2fIndex&amp;prevCtxLbl=Contratos+</t>
  </si>
  <si>
    <t>2874-25 26/05/2025</t>
  </si>
  <si>
    <t>https://www.secop.gov.co/CO1ContractsManagement/Tendering/ProcurementContractEdit/Update?ProfileName=CCE-16-Servicios_profesionales_gestion&amp;PPI=CO1.PPI.39936676&amp;DocUniqueName=ContratoDeCompra&amp;DocTypeName=NextWay.Entities.Marketplace.Tendering.ProcurementContract&amp;ProfileVersion=8&amp;DocUniqueIdentifier=CO1.PCCNTR.7951814&amp;prevCtxUrl=https%3a%2f%2fwww.secop.gov.co%3a443%2fCO1ContractsManagement%2fTendering%2fProcurementContractManagement%2fIndex&amp;prevCtxLbl=Contratos+</t>
  </si>
  <si>
    <t>2859-25 26/05/2025</t>
  </si>
  <si>
    <t>20250184 DE 05-06-2025</t>
  </si>
  <si>
    <t>https://www.secop.gov.co/CO1ContractsManagement/Tendering/ProcurementContractEdit/Update?ProfileName=CCE-16-Servicios_profesionales_gestion&amp;PPI=CO1.PPI.39937676&amp;DocUniqueName=ContratoDeCompra&amp;DocTypeName=NextWay.Entities.Marketplace.Tendering.ProcurementContract&amp;ProfileVersion=8&amp;DocUniqueIdentifier=CO1.PCCNTR.7951572&amp;prevCtxUrl=https%3a%2f%2fwww.secop.gov.co%3a443%2fCO1ContractsManagement%2fTendering%2fProcurementContractManagement%2fIndex&amp;prevCtxLbl=Contratos+</t>
  </si>
  <si>
    <t>2868-25
(26/05/2025)</t>
  </si>
  <si>
    <t>20250187 DE 06-06-2025</t>
  </si>
  <si>
    <t>https://www.secop.gov.co/CO1ContractsManagement/Tendering/ProcurementContractEdit/Update?ProfileName=CCE-16-Servicios_profesionales_gestion&amp;PPI=CO1.PPI.39945527&amp;DocUniqueName=ContratoDeCompra&amp;DocTypeName=NextWay.Entities.Marketplace.Tendering.ProcurementContract&amp;ProfileVersion=8&amp;DocUniqueIdentifier=CO1.PCCNTR.7953636&amp;prevCtxUrl=https%3a%2f%2fwww.secop.gov.co%3a443%2fCO1ContractsManagement%2fTendering%2fProcurementContractManagement%2fIndex&amp;prevCtxLbl=Contratos+</t>
  </si>
  <si>
    <t>2869-25
(26/05/2025)</t>
  </si>
  <si>
    <t>20250186 DE 06-06-2025</t>
  </si>
  <si>
    <t>https://www.secop.gov.co/CO1ContractsManagement/Tendering/ProcurementContractEdit/Update?ProfileName=CCE-16-Servicios_profesionales_gestion&amp;PPI=CO1.PPI.39946276&amp;DocUniqueName=ContratoDeCompra&amp;DocTypeName=NextWay.Entities.Marketplace.Tendering.ProcurementContract&amp;ProfileVersion=8&amp;DocUniqueIdentifier=CO1.PCCNTR.7953914&amp;prevCtxUrl=https%3a%2f%2fwww.secop.gov.co%3a443%2fCO1ContractsManagement%2fTendering%2fProcurementContractManagement%2fIndex&amp;prevCtxLbl=Contratos+</t>
  </si>
  <si>
    <t>2847-25
(26/05/2025)</t>
  </si>
  <si>
    <t>20250188 DE 06-06-2025</t>
  </si>
  <si>
    <t>https://www.secop.gov.co/CO1ContractsManagement/Tendering/ProcurementContractEdit/Update?ProfileName=CCE-16-Servicios_profesionales_gestion&amp;PPI=CO1.PPI.39950658&amp;DocUniqueName=ContratoDeCompra&amp;DocTypeName=NextWay.Entities.Marketplace.Tendering.ProcurementContract&amp;ProfileVersion=8&amp;DocUniqueIdentifier=CO1.PCCNTR.7956639&amp;prevCtxUrl=https%3a%2f%2fwww.secop.gov.co%3a443%2fCO1ContractsManagement%2fTendering%2fProcurementContractManagement%2fIndex&amp;prevCtxLbl=Contratos+</t>
  </si>
  <si>
    <t>MARIA MARCELA PALMERA DE ARMAS</t>
  </si>
  <si>
    <t>2826-25
20/05/2025, 2826-25
20/05/2025</t>
  </si>
  <si>
    <t>20250185 DE 06-06-2025</t>
  </si>
  <si>
    <t>https://www.secop.gov.co/CO1ContractsManagement/Tendering/ProcurementContractEdit/Update?ProfileName=CCE-16-Servicios_profesionales_gestion&amp;PPI=CO1.PPI.39951816&amp;DocUniqueName=ContratoDeCompra&amp;DocTypeName=NextWay.Entities.Marketplace.Tendering.ProcurementContract&amp;ProfileVersion=8&amp;DocUniqueIdentifier=CO1.PCCNTR.7956731&amp;prevCtxUrl=https%3a%2f%2fwww.secop.gov.co%3a443%2fCO1ContractsManagement%2fTendering%2fProcurementContractManagement%2fIndex&amp;prevCtxLbl=Contratos+</t>
  </si>
  <si>
    <t>2846-25
(26/05/2025)</t>
  </si>
  <si>
    <t>https://www.secop.gov.co/CO1ContractsManagement/Tendering/ProcurementContractEdit/Update?ProfileName=CCE-16-Servicios_profesionales_gestion&amp;PPI=CO1.PPI.39950697&amp;DocUniqueName=ContratoDeCompra&amp;DocTypeName=NextWay.Entities.Marketplace.Tendering.ProcurementContract&amp;ProfileVersion=8&amp;DocUniqueIdentifier=CO1.PCCNTR.7956649&amp;prevCtxUrl=https%3a%2f%2fwww.secop.gov.co%3a443%2fCO1ContractsManagement%2fTendering%2fProcurementContractManagement%2fIndex&amp;prevCtxLbl=Contratos+</t>
  </si>
  <si>
    <t>David Santiago Orozco Rojas</t>
  </si>
  <si>
    <t>2883-25
(30/05/2025)</t>
  </si>
  <si>
    <t>https://www.secop.gov.co/CO1ContractsManagement/Tendering/ProcurementContractEdit/Update?ProfileName=CCE-16-Servicios_profesionales_gestion&amp;PPI=CO1.PPI.39973474&amp;DocUniqueName=ContratoDeCompra&amp;DocTypeName=NextWay.Entities.Marketplace.Tendering.ProcurementContract&amp;ProfileVersion=8&amp;DocUniqueIdentifier=CO1.PCCNTR.7957247&amp;prevCtxUrl=https%3a%2f%2fwww.secop.gov.co%3a443%2fCO1ContractsManagement%2fTendering%2fProcurementContractManagement%2fIndex&amp;prevCtxLbl=Contratos+</t>
  </si>
  <si>
    <t>EPC-CD-374-2025</t>
  </si>
  <si>
    <t>EPC-CD-375-2025</t>
  </si>
  <si>
    <t>EPC-CD-376-2025</t>
  </si>
  <si>
    <t>2840-25
(26/05/2025)</t>
  </si>
  <si>
    <t>https://www.secop.gov.co/CO1ContractsManagement/Tendering/ProcurementContractEdit/Update?ProfileName=CCE-16-Servicios_profesionales_gestion&amp;PPI=CO1.PPI.40006656&amp;DocUniqueName=ContratoDeCompra&amp;DocTypeName=NextWay.Entities.Marketplace.Tendering.ProcurementContract&amp;ProfileVersion=8&amp;DocUniqueIdentifier=CO1.PCCNTR.7965545&amp;prevCtxUrl=https%3a%2f%2fwww.secop.gov.co%3a443%2fCO1ContractsManagement%2fTendering%2fProcurementContractManagement%2fIndex&amp;prevCtxLbl=Contratos+</t>
  </si>
  <si>
    <t>EPC-PS-328-2025</t>
  </si>
  <si>
    <t>EPC-PS-378-2025</t>
  </si>
  <si>
    <t>EPC-PS-379-2025</t>
  </si>
  <si>
    <t>EPC-PS-380-2025</t>
  </si>
  <si>
    <t>EPC-PS-381-2025</t>
  </si>
  <si>
    <t>EPC-PS-382-2025</t>
  </si>
  <si>
    <t xml:space="preserve">JORGE </t>
  </si>
  <si>
    <t>2835-25 26/05/2025</t>
  </si>
  <si>
    <t>https://www.secop.gov.co/CO1ContractsManagement/Tendering/ProcurementContractEdit/Update?ProfileName=CCE-16-Servicios_profesionales_gestion&amp;PPI=CO1.PPI.40047628&amp;DocUniqueName=ContratoDeCompra&amp;DocTypeName=NextWay.Entities.Marketplace.Tendering.ProcurementContract&amp;ProfileVersion=8&amp;DocUniqueIdentifier=CO1.PCCNTR.7968737&amp;prevCtxUrl=https%3a%2f%2fwww.secop.gov.co%3a443%2fCO1ContractsManagement%2fTendering%2fProcurementContractManagement%2fIndex&amp;prevCtxLbl=Contratos+</t>
  </si>
  <si>
    <t>2843-25
(26/05/2025)</t>
  </si>
  <si>
    <t>https://www.secop.gov.co/CO1ContractsManagement/Tendering/ProcurementContractEdit/Update?ProfileName=CCE-16-Servicios_profesionales_gestion&amp;PPI=CO1.PPI.40033238&amp;DocUniqueName=ContratoDeCompra&amp;DocTypeName=NextWay.Entities.Marketplace.Tendering.ProcurementContract&amp;ProfileVersion=8&amp;DocUniqueIdentifier=CO1.PCCNTR.7966841&amp;prevCtxUrl=https%3a%2f%2fwww.secop.gov.co%3a443%2fCO1ContractsManagement%2fTendering%2fProcurementContractManagement%2fIndex&amp;prevCtxLbl=Contratos+</t>
  </si>
  <si>
    <t>2873-25
(26/05/2025)</t>
  </si>
  <si>
    <t>https://www.secop.gov.co/CO1ContractsManagement/Tendering/ProcurementContractEdit/Update?ProfileName=CCE-16-Servicios_profesionales_gestion&amp;PPI=CO1.PPI.40033515&amp;DocUniqueName=ContratoDeCompra&amp;DocTypeName=NextWay.Entities.Marketplace.Tendering.ProcurementContract&amp;ProfileVersion=8&amp;DocUniqueIdentifier=CO1.PCCNTR.7966472&amp;prevCtxUrl=https%3a%2f%2fwww.secop.gov.co%3a443%2fCO1ContractsManagement%2fTendering%2fProcurementContractManagement%2fIndex&amp;prevCtxLbl=Contratos+</t>
  </si>
  <si>
    <t>EPC-PS-383-2025</t>
  </si>
  <si>
    <t>EPC-PS-384-2025</t>
  </si>
  <si>
    <t>EPC-PS-385-2025</t>
  </si>
  <si>
    <t>EPC-PS-386-2025</t>
  </si>
  <si>
    <t>EPC-PS-387-2025</t>
  </si>
  <si>
    <t>EPC-PS-388-2025</t>
  </si>
  <si>
    <t>EPC-PS-389-2025</t>
  </si>
  <si>
    <t>EPC-PS-390-2025</t>
  </si>
  <si>
    <t>EPC-PS-391-2025</t>
  </si>
  <si>
    <t>EPC-CD-PS-380-2025</t>
  </si>
  <si>
    <t>EPC-CD-PS-379-2025</t>
  </si>
  <si>
    <t>EPC-CD-PS-378-2025</t>
  </si>
  <si>
    <t>ESPECIALIZACION GERENCIA DE PROYECTOS</t>
  </si>
  <si>
    <t>INGENIERIA AMBIENTAL</t>
  </si>
  <si>
    <t xml:space="preserve"> CONTADOR </t>
  </si>
  <si>
    <t xml:space="preserve"> ABOGADO </t>
  </si>
  <si>
    <t>20240199 DE
18/02/2025</t>
  </si>
  <si>
    <t>20250163 DE 20-05-2025</t>
  </si>
  <si>
    <t>MUNICIPIO FUQUENE</t>
  </si>
  <si>
    <t>GINA PAOLA BELTRAN ROMERO</t>
  </si>
  <si>
    <t>EPC-CD-PS-381-2025</t>
  </si>
  <si>
    <t>ADMINISTRACION PUBLICA TERRITORIAL</t>
  </si>
  <si>
    <t>2862-25
(26/05/2025)</t>
  </si>
  <si>
    <t>https://www.secop.gov.co/CO1ContractsManagement/Tendering/ProcurementContractEdit/Update?ProfileName=CCE-16-Servicios_profesionales_gestion&amp;PPI=CO1.PPI.40065442&amp;DocUniqueName=ContratoDeCompra&amp;DocTypeName=NextWay.Entities.Marketplace.Tendering.ProcurementContract&amp;ProfileVersion=8&amp;DocUniqueIdentifier=CO1.PCCNTR.7971603&amp;prevCtxUrl=https%3a%2f%2fwww.secop.gov.co%3a443%2fCO1ContractsManagement%2fTendering%2fProcurementContractManagement%2fIndex&amp;prevCtxLbl=Contratos+</t>
  </si>
  <si>
    <t>JOHANA ARLETH GARCIA ABRIL</t>
  </si>
  <si>
    <t>2885-25 30/05/2025</t>
  </si>
  <si>
    <t>https://www.secop.gov.co/CO1ContractsManagement/Tendering/ProcurementContractEdit/Update?ProfileName=CCE-16-Servicios_profesionales_gestion&amp;PPI=CO1.PPI.40066778&amp;DocUniqueName=ContratoDeCompra&amp;DocTypeName=NextWay.Entities.Marketplace.Tendering.ProcurementContract&amp;ProfileVersion=8&amp;DocUniqueIdentifier=CO1.PCCNTR.7971766&amp;prevCtxUrl=https%3a%2f%2fwww.secop.gov.co%3a443%2fCO1ContractsManagement%2fTendering%2fProcurementContractManagement%2fIndex&amp;prevCtxLbl=Contratos+</t>
  </si>
  <si>
    <t>NELSON GUSTAVO CUEVAS RUIZ</t>
  </si>
  <si>
    <t>EPC-CD-389-2025</t>
  </si>
  <si>
    <t>2882-25
(30/05/2025)</t>
  </si>
  <si>
    <t>https://www.secop.gov.co/CO1ContractsManagement/Tendering/ProcurementContractEdit/Update?ProfileName=CCE-16-Servicios_profesionales_gestion&amp;PPI=CO1.PPI.40077876&amp;DocUniqueName=ContratoDeCompra&amp;DocTypeName=NextWay.Entities.Marketplace.Tendering.ProcurementContract&amp;ProfileVersion=8&amp;DocUniqueIdentifier=CO1.PCCNTR.7973188&amp;prevCtxUrl=https%3a%2f%2fwww.secop.gov.co%3a443%2fCO1ContractsManagement%2fTendering%2fProcurementContractManagement%2fIndex&amp;prevCtxLbl=Contratos+</t>
  </si>
  <si>
    <t>EPC-CD-PS-386-2025</t>
  </si>
  <si>
    <t>2836-25
(26/05/2025)</t>
  </si>
  <si>
    <t>https://www.secop.gov.co/CO1ContractsManagement/Tendering/ProcurementContractEdit/Update?ProfileName=CCE-16-Servicios_profesionales_gestion&amp;PPI=CO1.PPI.40078830&amp;DocUniqueName=ContratoDeCompra&amp;DocTypeName=NextWay.Entities.Marketplace.Tendering.ProcurementContract&amp;ProfileVersion=8&amp;DocUniqueIdentifier=CO1.PCCNTR.7974077&amp;prevCtxUrl=https%3a%2f%2fwww.secop.gov.co%3a443%2fCO1ContractsManagement%2fTendering%2fProcurementContractManagement%2fIndex&amp;prevCtxLbl=Contratos+</t>
  </si>
  <si>
    <t>LORENA PATRICIA MARTINEZ MALDONADO</t>
  </si>
  <si>
    <t>EPC-CD-PS-387-2025</t>
  </si>
  <si>
    <t>2858-25
(26/05/2025)</t>
  </si>
  <si>
    <t>https://www.secop.gov.co/CO1ContractsManagement/Tendering/ProcurementContractEdit/Update?ProfileName=CCE-16-Servicios_profesionales_gestion&amp;PPI=CO1.PPI.40078893&amp;DocUniqueName=ContratoDeCompra&amp;DocTypeName=NextWay.Entities.Marketplace.Tendering.ProcurementContract&amp;ProfileVersion=8&amp;DocUniqueIdentifier=CO1.PCCNTR.7974075&amp;prevCtxUrl=https%3a%2f%2fwww.secop.gov.co%3a443%2fCO1ContractsManagement%2fTendering%2fProcurementContractManagement%2fIndex&amp;prevCtxLbl=Contratos+</t>
  </si>
  <si>
    <t>EPC-CD-PS-382-2025</t>
  </si>
  <si>
    <t>Wilber Alexis Hernández Bermúdez</t>
  </si>
  <si>
    <t>OBRAS CIVILES</t>
  </si>
  <si>
    <t>PRESTACION DE SERVICIOS DE APOYO EN LA VERIFICACIÓN DE CANTIDADES EN LOS PRESUPUESTOS REQUERIDOS EN LA ACTUALIZACION Y/O AJUSTE A LOS PROYECTOS A VIABILIZAR O REFORMULAR EN EL MARCO DEL PDA</t>
  </si>
  <si>
    <t>2879-25
29/05/2025, 2879-25
29/05/2025</t>
  </si>
  <si>
    <t>2059
13/09/2016</t>
  </si>
  <si>
    <t>https://www.secop.gov.co/CO1ContractsManagement/Tendering/ProcurementContractEdit/Update?ProfileName=CCE-16-Servicios_profesionales_gestion&amp;PPI=CO1.PPI.40076937&amp;DocUniqueName=ContratoDeCompra&amp;DocTypeName=NextWay.Entities.Marketplace.Tendering.ProcurementContract&amp;ProfileVersion=8&amp;DocUniqueIdentifier=CO1.PCCNTR.7974248&amp;prevCtxUrl=https%3a%2f%2fwww.secop.gov.co%3a443%2fCO1ContractsManagement%2fTendering%2fProcurementContractManagement%2fIndex&amp;prevCtxLbl=Contratos+</t>
  </si>
  <si>
    <t>EPC-PS-392-2025</t>
  </si>
  <si>
    <t>EPC-PS-393-2025</t>
  </si>
  <si>
    <t>EPC-PS-394-2025</t>
  </si>
  <si>
    <t>EPC-PS-395-2025</t>
  </si>
  <si>
    <t>EPC-PS-396-2025</t>
  </si>
  <si>
    <t>EPC-PS-397-2025</t>
  </si>
  <si>
    <t>EPC-PS-398-2025</t>
  </si>
  <si>
    <t>EPC-PS-399-2025</t>
  </si>
  <si>
    <t>EPC-PS-400-2025</t>
  </si>
  <si>
    <t>EPC-PS-401-2025</t>
  </si>
  <si>
    <t>EPC-PS-402-2025</t>
  </si>
  <si>
    <t>2853-25 26/05/2025</t>
  </si>
  <si>
    <t>https://www.secop.gov.co/CO1ContractsManagement/Tendering/ProcurementContractEdit/Update?ProfileName=CCE-16-Servicios_profesionales_gestion&amp;PPI=CO1.PPI.40101568&amp;DocUniqueName=ContratoDeCompra&amp;DocTypeName=NextWay.Entities.Marketplace.Tendering.ProcurementContract&amp;ProfileVersion=8&amp;DocUniqueIdentifier=CO1.PCCNTR.7976568&amp;prevCtxUrl=https%3a%2f%2fwww.secop.gov.co%3a443%2fCO1ContractsManagement%2fTendering%2fProcurementContractManagement%2fIndex&amp;prevCtxLbl=Contratos+</t>
  </si>
  <si>
    <t>Por un valor no mayor a NUEVE MILLONES DE PESOS ($9.000.000) M/CTE, por concepto correspondiente a gastos de desplazamiento para la ejecución del objeto contractual, se efectuarán pagos proporcionales (que serán cancelados mes vencidos),</t>
  </si>
  <si>
    <t>2870-25 26/05/2025</t>
  </si>
  <si>
    <t>https://www.secop.gov.co/CO1ContractsManagement/Tendering/ProcurementContractEdit/Update?ProfileName=CCE-16-Servicios_profesionales_gestion&amp;PPI=CO1.PPI.40097935&amp;DocUniqueName=ContratoDeCompra&amp;DocTypeName=NextWay.Entities.Marketplace.Tendering.ProcurementContract&amp;ProfileVersion=8&amp;DocUniqueIdentifier=CO1.PCCNTR.7976073&amp;prevCtxUrl=https%3a%2f%2fwww.secop.gov.co%3a443%2fCO1ContractsManagement%2fTendering%2fProcurementContractManagement%2fIndex&amp;prevCtxLbl=Contratos+</t>
  </si>
  <si>
    <t>Por un valor no mayor a NUEVE MILLONES DE PESOS ($9.000.000) M/CTE, por concepto correspondiente a gastos de desplazamiento para la ejecución del objeto contractual, se efectuarán pagos proporcionales (que serán cancelados mes vencidos)</t>
  </si>
  <si>
    <t>2848-25 26/05/2025</t>
  </si>
  <si>
    <t>20250201 DE 11-06-2025</t>
  </si>
  <si>
    <t>https://www.secop.gov.co/CO1ContractsManagement/Tendering/ProcurementContractEdit/Update?ProfileName=CCE-16-Servicios_profesionales_gestion&amp;PPI=CO1.PPI.40061498&amp;DocUniqueName=ContratoDeCompra&amp;DocTypeName=NextWay.Entities.Marketplace.Tendering.ProcurementContract&amp;ProfileVersion=8&amp;DocUniqueIdentifier=CO1.PCCNTR.7970760&amp;prevCtxUrl=https%3a%2f%2fwww.secop.gov.co%3a443%2fCO1ContractsManagement%2fTendering%2fProcurementContractManagement%2fIndex&amp;prevCtxLbl=Contratos+</t>
  </si>
  <si>
    <t>Alberto Federico Mouthon Bello</t>
  </si>
  <si>
    <t>EPC-CD-PS-388-2025</t>
  </si>
  <si>
    <t>2880-25
29/05/2025</t>
  </si>
  <si>
    <t>(30102)
Alcantarillado, 30201
Acueducto, 30202
Alcantarillado</t>
  </si>
  <si>
    <t>https://www.secop.gov.co/CO1ContractsManagement/Tendering/ProcurementContractEdit/Update?ProfileName=CCE-16-Servicios_profesionales_gestion&amp;PPI=CO1.PPI.40079453&amp;DocUniqueName=ContratoDeCompra&amp;DocTypeName=NextWay.Entities.Marketplace.Tendering.ProcurementContract&amp;ProfileVersion=8&amp;DocUniqueIdentifier=CO1.PCCNTR.7974084&amp;prevCtxUrl=https%3a%2f%2fwww.secop.gov.co%3a443%2fCO1ContractsManagement%2fTendering%2fProcurementContractManagement%2fIndex&amp;prevCtxLbl=Contratos+</t>
  </si>
  <si>
    <t>JUAN CARLOS MATEUS PRADA</t>
  </si>
  <si>
    <t>EPC-CD-390-2025</t>
  </si>
  <si>
    <t>PRESTACION DE SERVICIOS PROFESIONALES EN LA GESTIÓN DE LOS MINIMOS AMBIENTALES REQUERIDOS EN LA ACTUALIZACION Y/O AJUSTE A LOS PROYECTOS A VIABILIZAR O REFORMULAR EN EL MARCO DEL PDA</t>
  </si>
  <si>
    <t>Geraldine Andrea Villamarin Rico</t>
  </si>
  <si>
    <t>2884-25
(30/05/2025)</t>
  </si>
  <si>
    <t>https://www.secop.gov.co/CO1ContractsManagement/Tendering/ProcurementContractEdit/Update?ProfileName=CCE-16-Servicios_profesionales_gestion&amp;PPI=CO1.PPI.40106716&amp;DocUniqueName=ContratoDeCompra&amp;DocTypeName=NextWay.Entities.Marketplace.Tendering.ProcurementContract&amp;ProfileVersion=8&amp;DocUniqueIdentifier=CO1.PCCNTR.7978605&amp;prevCtxUrl=https%3a%2f%2fwww.secop.gov.co%3a443%2fCO1ContractsManagement%2fTendering%2fProcurementContractManagement%2fIndex&amp;prevCtxLbl=Contratos+</t>
  </si>
  <si>
    <t>2838-25
(26/05/2025)</t>
  </si>
  <si>
    <t>https://www.secop.gov.co/CO1ContractsManagement/Tendering/ProcurementContractEdit/Update?ProfileName=CCE-16-Servicios_profesionales_gestion&amp;PPI=CO1.PPI.40105565&amp;DocUniqueName=ContratoDeCompra&amp;DocTypeName=NextWay.Entities.Marketplace.Tendering.ProcurementContract&amp;ProfileVersion=8&amp;DocUniqueIdentifier=CO1.PCCNTR.7978703&amp;prevCtxUrl=https%3a%2f%2fwww.secop.gov.co%3a443%2fCO1ContractsManagement%2fTendering%2fProcurementContractManagement%2fIndex&amp;prevCtxLbl=Contratos+</t>
  </si>
  <si>
    <t>2857-25
(26/05/2025)</t>
  </si>
  <si>
    <t>https://www.secop.gov.co/CO1ContractsManagement/Tendering/ProcurementContractEdit/Update?ProfileName=CCE-16-Servicios_profesionales_gestion&amp;PPI=CO1.PPI.40106841&amp;DocUniqueName=ContratoDeCompra&amp;DocTypeName=NextWay.Entities.Marketplace.Tendering.ProcurementContract&amp;ProfileVersion=8&amp;DocUniqueIdentifier=CO1.PCCNTR.7978608&amp;prevCtxUrl=https%3a%2f%2fwww.secop.gov.co%3a443%2fCO1ContractsManagement%2fTendering%2fProcurementContractManagement%2fIndex&amp;prevCtxLbl=Contratos+</t>
  </si>
  <si>
    <t>LUZ ENITH BARBOSA</t>
  </si>
  <si>
    <t>20250289 15/05/2025</t>
  </si>
  <si>
    <t>https://www.secop.gov.co/CO1ContractsManagement/Tendering/ProcurementContractEdit/Update?ProfileName=CCE-11-Procedimiento_Publicidad&amp;PPI=CO1.PPI.40098634&amp;DocUniqueName=ContratoDeCompra&amp;DocTypeName=NextWay.Entities.Marketplace.Tendering.ProcurementContract&amp;ProfileVersion=12&amp;DocUniqueIdentifier=CO1.PCCNTR.7976089&amp;prevCtxUrl=https%3a%2f%2fwww.secop.gov.co%3a443%2fCO1ContractsManagement%2fTendering%2fProcurementContractManagement%2fIndex&amp;prevCtxLbl=Contratos+</t>
  </si>
  <si>
    <t>EPC-CD-PS-400-2025</t>
  </si>
  <si>
    <t>https://www.secop.gov.co/CO1ContractsManagement/Tendering/ProcurementContractEdit/Update?ProfileName=CCE-16-Servicios_profesionales_gestion&amp;PPI=CO1.PPI.40104771&amp;DocUniqueName=ContratoDeCompra&amp;DocTypeName=NextWay.Entities.Marketplace.Tendering.ProcurementContract&amp;ProfileVersion=8&amp;DocUniqueIdentifier=CO1.PCCNTR.7976846&amp;prevCtxUrl=https%3a%2f%2fwww.secop.gov.co%3a443%2fCO1ContractsManagement%2fTendering%2fProcurementContractManagement%2fIndex&amp;prevCtxLbl=Contratos+</t>
  </si>
  <si>
    <t>2852-25
(26/05/2025)</t>
  </si>
  <si>
    <t>https://www.secop.gov.co/CO1ContractsManagement/Tendering/ProcurementContractEdit/Update?ProfileName=CCE-16-Servicios_profesionales_gestion&amp;PPI=CO1.PPI.40105986&amp;DocUniqueName=ContratoDeCompra&amp;DocTypeName=NextWay.Entities.Marketplace.Tendering.ProcurementContract&amp;ProfileVersion=8&amp;DocUniqueIdentifier=CO1.PCCNTR.7977509&amp;prevCtxUrl=https%3a%2f%2fwww.secop.gov.co%3a443%2fCO1ContractsManagement%2fTendering%2fProcurementContractManagement%2fIndex&amp;prevCtxLbl=Contratos+</t>
  </si>
  <si>
    <t>2856-25
(26/05/2025)</t>
  </si>
  <si>
    <t>2877-25
29/05/2025 , 2877-25
29/05/2025</t>
  </si>
  <si>
    <t>2059 13/09/2016</t>
  </si>
  <si>
    <t>https://www.secop.gov.co/CO1ContractsManagement/Tendering/ProcurementContractEdit/Update?ProfileName=CCE-16-Servicios_profesionales_gestion&amp;PPI=CO1.PPI.40094574&amp;DocUniqueName=ContratoDeCompra&amp;DocTypeName=NextWay.Entities.Marketplace.Tendering.ProcurementContract&amp;ProfileVersion=8&amp;DocUniqueIdentifier=CO1.PCCNTR.7976379&amp;prevCtxUrl=https%3a%2f%2fwww.secop.gov.co%3a443%2fCO1ContractsManagement%2fTendering%2fProcurementContractManagement%2fIndex&amp;prevCtxLbl=Contratos+</t>
  </si>
  <si>
    <t>2875-25
(26/05/2025)</t>
  </si>
  <si>
    <t>https://www.secop.gov.co/CO1ContractsManagement/Tendering/ProcurementContractEdit/Update?ProfileName=CCE-16-Servicios_profesionales_gestion&amp;PPI=CO1.PPI.40095094&amp;DocUniqueName=ContratoDeCompra&amp;DocTypeName=NextWay.Entities.Marketplace.Tendering.ProcurementContract&amp;ProfileVersion=8&amp;DocUniqueIdentifier=CO1.PCCNTR.7976622&amp;prevCtxUrl=https%3a%2f%2fwww.secop.gov.co%3a443%2fCO1ContractsManagement%2fTendering%2fProcurementContractManagement%2fIndex&amp;prevCtxLbl=Contratos+</t>
  </si>
  <si>
    <t>PAOLA ANDREA BUITRAGO GOMEZ</t>
  </si>
  <si>
    <t>TECNICA PROFESIONAL EN DISEÑO GRAFICO</t>
  </si>
  <si>
    <t>PRESTACIÓN DE SERVICIOS DE APOYO PARA EL DISEÑO E IMPLEMENTACIÓN DE LA LÍNEA GRÁFICA QUE PERMITA FORTALECER EL POSICIONAMIENTO DE MARCA DE EMPRESAS PÚBLICAS DE CUNDINAMARCA SA ESP. EN EL MARCO DEL PLAN DE GESTIÓN SOCIAL</t>
  </si>
  <si>
    <t>2876-25
(29/05/2025)</t>
  </si>
  <si>
    <t>https://www.secop.gov.co/CO1ContractsManagement/Tendering/ProcurementContractEdit/Update?ProfileName=CCE-16-Servicios_profesionales_gestion&amp;PPI=CO1.PPI.40106146&amp;DocUniqueName=ContratoDeCompra&amp;DocTypeName=NextWay.Entities.Marketplace.Tendering.ProcurementContract&amp;ProfileVersion=8&amp;DocUniqueIdentifier=CO1.PCCNTR.7978809&amp;prevCtxUrl=https%3a%2f%2fwww.secop.gov.co%3a443%2fCO1ContractsManagement%2fTendering%2fProcurementContractManagement%2fIndex&amp;prevCtxLbl=Contratos+</t>
  </si>
  <si>
    <t>2849-25 26/05/2025</t>
  </si>
  <si>
    <t>https://www.secop.gov.co/CO1ContractsManagement/Tendering/ProcurementContractEdit/View?docUniqueIdentifier=CO1.PCCNTR.7976140&amp;prevCtxUrl=https%3a%2f%2fwww.secop.gov.co%3a443%2fCO1ContractsManagement%2fTendering%2fProcurementContractManagement%2fIndex&amp;prevCtxLbl=Contratos+</t>
  </si>
  <si>
    <t>EPC-CD-PS-398-2025</t>
  </si>
  <si>
    <t>ADMINISTRACION DE EMPRESAS</t>
  </si>
  <si>
    <t>ADMINISTRACION DE EMORESAS</t>
  </si>
  <si>
    <t>2837-25 26/05/2025</t>
  </si>
  <si>
    <t>https://www.secop.gov.co/CO1ContractsManagement/Tendering/ProcurementContractEdit/Update?ProfileName=CCE-16-Servicios_profesionales_gestion&amp;PPI=CO1.PPI.40104389&amp;DocUniqueName=ContratoDeCompra&amp;DocTypeName=NextWay.Entities.Marketplace.Tendering.ProcurementContract&amp;ProfileVersion=8&amp;DocUniqueIdentifier=CO1.PCCNTR.7977140&amp;prevCtxUrl=https%3a%2f%2fwww.secop.gov.co%3a443%2fCO1ContractsManagement%2fTendering%2fProcurementContractManagement%2fIndex&amp;prevCtxLbl=Contratos+</t>
  </si>
  <si>
    <t>20250517 de 05-06-2025</t>
  </si>
  <si>
    <t>20250177 de 04-06-2025</t>
  </si>
  <si>
    <t>20250194 de 10-06-2025</t>
  </si>
  <si>
    <t>EPC-PS-399-2022</t>
  </si>
  <si>
    <t>EPC-PS-403-2025</t>
  </si>
  <si>
    <t>EPC-PS-404-2025</t>
  </si>
  <si>
    <t>EPC-PS-405-2025</t>
  </si>
  <si>
    <t>EPC-PS-406-2025</t>
  </si>
  <si>
    <t>EPC-PS-407-2025</t>
  </si>
  <si>
    <t>EPC-PS-408-2025</t>
  </si>
  <si>
    <t>EPC-PS-409-2025</t>
  </si>
  <si>
    <t>EPC-PS-410-2025</t>
  </si>
  <si>
    <t>EPC-PS-411-2025</t>
  </si>
  <si>
    <t>Héctor Germán Gil Novoa</t>
  </si>
  <si>
    <t>PRESTACIÓN DE SERVICIOS PROFESIONALES PARA APOYAR A LA DIRECCION DE PLANEACION EN ACTIVIDADES DE GESTION, MANTENIMIENTO Y SEGUIMIENTO DEL PROCESO DE TECNOLOGIAS DE LA INFORMACION</t>
  </si>
  <si>
    <t>20250359
(12/06/2025)</t>
  </si>
  <si>
    <t>https://www.secop.gov.co/CO1ContractsManagement/Tendering/ProcurementContractEdit/Update?ProfileName=CCE-11-Procedimiento_Publicidad&amp;PPI=CO1.PPI.40165075&amp;DocUniqueName=ContratoDeCompra&amp;DocTypeName=NextWay.Entities.Marketplace.Tendering.ProcurementContract&amp;ProfileVersion=12&amp;DocUniqueIdentifier=CO1.PCCNTR.7987603&amp;prevCtxUrl=https%3a%2f%2fwww.secop.gov.co%3a443%2fCO1ContractsManagement%2fTendering%2fProcurementContractManagement%2fIndex&amp;prevCtxLbl=Contratos+</t>
  </si>
  <si>
    <t>2889-25
(11/06/2025)</t>
  </si>
  <si>
    <t>https://www.secop.gov.co/CO1ContractsManagement/Tendering/ProcurementContractEdit/Update?ProfileName=CCE-16-Servicios_profesionales_gestion&amp;PPI=CO1.PPI.40169835&amp;DocUniqueName=ContratoDeCompra&amp;DocTypeName=NextWay.Entities.Marketplace.Tendering.ProcurementContract&amp;ProfileVersion=8&amp;DocUniqueIdentifier=CO1.PCCNTR.7988152&amp;prevCtxUrl=https%3a%2f%2fwww.secop.gov.co%3a443%2fCO1ContractsManagement%2fTendering%2fProcurementContractManagement%2fIndex&amp;prevCtxLbl=Contratos+</t>
  </si>
  <si>
    <t>PRESTACION DE SERVICIOS PROFESIONALES ESPECIALIZADOS PARA LA COORDINACION EN LA EJECUCIÓN, SEGUIMIENTO Y CONTROL DE LOS PLANES, PROGRAMAS Y PROYECTOS DIRIGIDOS A LOS PRESTADORES DE SERVICIOS PUBLICOS DOMICILIARIOS DEL DEPARTAMENTO DE CUNDINAMARCA</t>
  </si>
  <si>
    <t>JORGE ELIECER GAITAN INGENIERIA CONSULTORIA Y VALORACION SAS</t>
  </si>
  <si>
    <t>PRESTACION DE SERVICIOS PARA REALIZAR LOS ESTUDIOS PREDIALES Y TOPOGRÁFICOS DEL PREDIO CRUZ VERDE EN EL MUNICIPIO DE BOJACÁ, CUNDINAMARCA</t>
  </si>
  <si>
    <t>PREDIAL</t>
  </si>
  <si>
    <t>20250199 DE 11-06-2025</t>
  </si>
  <si>
    <t>2844-25
(26/05/2025)</t>
  </si>
  <si>
    <t>https://www.secop.gov.co/CO1ContractsManagement/Tendering/ProcurementContractEdit/Update?ProfileName=CCE-16-Servicios_profesionales_gestion&amp;PPI=CO1.PPI.40010579&amp;DocUniqueName=ContratoDeCompra&amp;DocTypeName=NextWay.Entities.Marketplace.Tendering.ProcurementContract&amp;ProfileVersion=8&amp;DocUniqueIdentifier=CO1.PCCNTR.7965429&amp;prevCtxUrl=https%3a%2f%2fwww.secop.gov.co%3a443%2fCO1ContractsManagement%2fTendering%2fProcurementContractManagement%2fIndex&amp;prevCtxLbl=Contratos+</t>
  </si>
  <si>
    <t>2855-25 26/05/2025</t>
  </si>
  <si>
    <t>20250196 DE 10-06-2025</t>
  </si>
  <si>
    <t>https://www.secop.gov.co/CO1ContractsManagement/Tendering/ProcurementContractEdit/Update?ProfileName=CCE-16-Servicios_profesionales_gestion&amp;PPI=CO1.PPI.39935915&amp;DocUniqueName=ContratoDeCompra&amp;DocTypeName=NextWay.Entities.Marketplace.Tendering.ProcurementContract&amp;ProfileVersion=8&amp;DocUniqueIdentifier=CO1.PCCNTR.7951620&amp;prevCtxUrl=https%3a%2f%2fwww.secop.gov.co%3a443%2fCO1ContractsManagement%2fTendering%2fProcurementContractManagement%2fIndex&amp;prevCtxLbl=Contratos+</t>
  </si>
  <si>
    <t>2842-25 26/05/2025</t>
  </si>
  <si>
    <t>20250219 DE 13-06-2025</t>
  </si>
  <si>
    <t>https://www.secop.gov.co/CO1ContractsManagement/Tendering/ProcurementContractEdit/Update?ProfileName=CCE-16-Servicios_profesionales_gestion&amp;PPI=CO1.PPI.40062945&amp;DocUniqueName=ContratoDeCompra&amp;DocTypeName=NextWay.Entities.Marketplace.Tendering.ProcurementContract&amp;ProfileVersion=8&amp;DocUniqueIdentifier=CO1.PCCNTR.7970768&amp;prevCtxUrl=https%3a%2f%2fwww.secop.gov.co%3a443%2fCO1ContractsManagement%2fTendering%2fProcurementContractManagement%2fIndex&amp;prevCtxLbl=Contratos+</t>
  </si>
  <si>
    <t>PRESTACIÓN DE SERVICIOS PROFESIONALES PARA APOYAR EL MANTENIMIENTO Y MEJORA CONTINUA DEL MODELO INTEGRADO DE PLANEACIÓN Y GESTIÓN - MIPG Y DEL SISTEMA INTEGRADO DE GESTIÓN DE EMPRESAS PÚBLICAS DE CUNDINAMARCA S.A. ESP</t>
  </si>
  <si>
    <t>20250314
(04/06/2025)</t>
  </si>
  <si>
    <t>https://www.secop.gov.co/CO1ContractsManagement/Tendering/ProcurementContractEdit/Update?ProfileName=CCE-11-Procedimiento_Publicidad&amp;PPI=CO1.PPI.40132813&amp;DocUniqueName=ContratoDeCompra&amp;DocTypeName=NextWay.Entities.Marketplace.Tendering.ProcurementContract&amp;ProfileVersion=12&amp;DocUniqueIdentifier=CO1.PCCNTR.7986308&amp;prevCtxUrl=https%3a%2f%2fwww.secop.gov.co%3a443%2fCO1ContractsManagement%2fTendering%2fProcurementContractManagement%2fIndex&amp;prevCtxLbl=Contratos+</t>
  </si>
  <si>
    <t>KARIN SOLEY PINZON ALVAREZ</t>
  </si>
  <si>
    <t>EPC-CD-PS-407-2025</t>
  </si>
  <si>
    <t>PRESTACIÓN DE SERVICIOS PROFESIONALES PARA APOYAR LA IMPLEMENTACIÓN DE ACTIVIDADES DE GESTIÓN SOCIAL EN LAS OBRAS Y PARTICIPACIÓN CIUDADANA EN EL MARCO DEL PLAN DE GESTIÓN SOCIAL</t>
  </si>
  <si>
    <t>https://www.secop.gov.co/CO1ContractsManagement/Tendering/ProcurementContractEdit/Update?ProfileName=CCE-11-Procedimiento_Publicidad&amp;PPI=CO1.PPI.40170976&amp;DocUniqueName=ContratoDeCompra&amp;DocTypeName=NextWay.Entities.Marketplace.Tendering.ProcurementContract&amp;ProfileVersion=12&amp;DocUniqueIdentifier=CO1.PCCNTR.7991225&amp;prevCtxUrl=https%3a%2f%2fwww.secop.gov.co%3a443%2fCO1ContractsManagement%2fTendering%2fProcurementContractManagement%2fIndex&amp;prevCtxLbl=Contratos+</t>
  </si>
  <si>
    <t>PRESTACION DE SERVICIOS PROFESIONALES PARA REALIZAR LOS CONCEPTOS DEL COMPONENTE DE TELEMETRIA REQUERIDOS POR LA INTERVENTORÍA DE PREINVERSIÓN Y SUPERVISION DE LA DIRECCIÓN OPERATIVA Y DE PROYECTOS ESPECIALES</t>
  </si>
  <si>
    <t>PAGOS PARCIALES según los conceptos e informes aprobados y entregados, los cuales se describen en el anexo 2 y tabla 1 del presente estudio previo, correspondiente al Proyecto de Girardot y Fusagasugá.</t>
  </si>
  <si>
    <t>20250307 27/05/2025</t>
  </si>
  <si>
    <t>20250040 08/01/2025</t>
  </si>
  <si>
    <t>https://www.secop.gov.co/CO1ContractsManagement/Tendering/ProcurementContractEdit/Update?ProfileName=CCE-11-Procedimiento_Publicidad&amp;PPI=CO1.PPI.40169442&amp;DocUniqueName=ContratoDeCompra&amp;DocTypeName=NextWay.Entities.Marketplace.Tendering.ProcurementContract&amp;ProfileVersion=12&amp;DocUniqueIdentifier=CO1.PCCNTR.7988175&amp;prevCtxUrl=https%3a%2f%2fwww.secop.gov.co%3a443%2fCO1ContractsManagement%2fTendering%2fProcurementContractManagement%2fIndex&amp;prevCtxLbl=Contratos+</t>
  </si>
  <si>
    <t>39.255.720)
M.L. incluido IVA</t>
  </si>
  <si>
    <t>Un segundo pago de TREINTA Y NUEVE MILLONES DOSCIENTOS
CINCUENTA Y CINCO MIL SETECIENTOS VEINTE PESOS ($39.255.720) M.L. incluido
IVA, a la presentación y recibo a satisfacción de los Informes finales</t>
  </si>
  <si>
    <t>Un tercer pago
de TREINTA Y NUEVE MILLONES DOSCIENTOS CINCUENTA Y CINCO MIL
SETECIENTOS VEINTE PESOS ($39.255.720) M.L. incluido IVA, a la presentación, recibo
a satisfacción y radicación de los proyectos de escritura pública</t>
  </si>
  <si>
    <t>Un pago final de TRECE MILLONES OCHENTA Y CINCO
MIL DOSCIENTOS CUARENTA PESOS ($13.085.240) M.L. incluido IVA,</t>
  </si>
  <si>
    <t>20250356
(11/06/2025)</t>
  </si>
  <si>
    <t>https://www.secop.gov.co/CO1ContractsManagement/Tendering/ProcurementContractEdit/Update?ProfileName=CCE-11-Procedimiento_Publicidad&amp;PPI=CO1.PPI.40172583&amp;DocUniqueName=ContratoDeCompra&amp;DocTypeName=NextWay.Entities.Marketplace.Tendering.ProcurementContract&amp;ProfileVersion=12&amp;DocUniqueIdentifier=CO1.PCCNTR.7990277&amp;prevCtxUrl=https%3a%2f%2fwww.secop.gov.co%3a443%2fCO1ContractsManagement%2fTendering%2fProcurementContractManagement%2fIndex&amp;prevCtxLbl=Contratos+</t>
  </si>
  <si>
    <t>2881-25
(30-05-2025)</t>
  </si>
  <si>
    <t>https://www.secop.gov.co/CO1ContractsManagement/Tendering/ProcurementContractEdit/Update?ProfileName=CCE-16-Servicios_profesionales_gestion&amp;PPI=CO1.PPI.40190247&amp;DocUniqueName=ContratoDeCompra&amp;DocTypeName=NextWay.Entities.Marketplace.Tendering.ProcurementContract&amp;ProfileVersion=8&amp;DocUniqueIdentifier=CO1.PCCNTR.7991117&amp;prevCtxUrl=https%3a%2f%2fwww.secop.gov.co%3a443%2fCO1ContractsManagement%2fTendering%2fProcurementContractManagement%2fIndex&amp;prevCtxLbl=Contratos+</t>
  </si>
  <si>
    <t>EPC-CD-408-2025</t>
  </si>
  <si>
    <t>2850-25
(26/05/2025)</t>
  </si>
  <si>
    <t>Maria Alejandra Molina Porras</t>
  </si>
  <si>
    <t>EPC-CD-PS-410-2025</t>
  </si>
  <si>
    <t>PRESTAR LOS SERVICIOS PROFESIONALES CON EL OBJETO DE APOYAR E IMPLEMENTAR ACCIONES PARA LA GESTIÓN, EL DESARROLLO Y EL SEGUIMIENTO DE LOS PROCESOS DE PLANEACIÓN ESTRATÉGICA Y DEL SISTEMA INTEGRADO DE GESTIÓN DE LA DIRECCIÓN DE GESTIÓN HUMANA Y ADMINISTRATIVA DE EMPRESAS PÚBLICAS DE CUNDINAMARCA S.A. E.S.P</t>
  </si>
  <si>
    <t xml:space="preserve">RELACIONES INTERNACIONALES Y ESTUDIOS POLITICOS </t>
  </si>
  <si>
    <t>20250357
(11/06/2025)</t>
  </si>
  <si>
    <t>https://www.secop.gov.co/CO1ContractsManagement/Tendering/ProcurementContractEdit/Update?ProfileName=CCE-11-Procedimiento_Publicidad&amp;PPI=CO1.PPI.40198860&amp;DocUniqueName=ContratoDeCompra&amp;DocTypeName=NextWay.Entities.Marketplace.Tendering.ProcurementContract&amp;ProfileVersion=12&amp;DocUniqueIdentifier=CO1.PCCNTR.7992938&amp;prevCtxUrl=https%3a%2f%2fwww.secop.gov.co%3a443%2fCO1ContractsManagement%2fTendering%2fProcurementContractManagement%2fIndex&amp;prevCtxLbl=Contratos+</t>
  </si>
  <si>
    <t>20250162 de 20-05-2025</t>
  </si>
  <si>
    <t>20250183 de 05-06-2025</t>
  </si>
  <si>
    <t>20250190 de 06-06-2025</t>
  </si>
  <si>
    <t>20250191 de 09-06-2025</t>
  </si>
  <si>
    <t>20250195 de 10-06-2025</t>
  </si>
  <si>
    <t>20250197 de 11-06-2025</t>
  </si>
  <si>
    <t>20250198 de 11-06-2025</t>
  </si>
  <si>
    <t>20250200 de 11-06-2025</t>
  </si>
  <si>
    <t>20250202 de 12-06-2025</t>
  </si>
  <si>
    <t>20250207 de 12-06-2025</t>
  </si>
  <si>
    <t>20250203 de 12-06-2025</t>
  </si>
  <si>
    <t>20250211 de 13-06-2025</t>
  </si>
  <si>
    <t>20250208 de 12-06-2025</t>
  </si>
  <si>
    <t>20250205 DE 12-06-2025</t>
  </si>
  <si>
    <t>20250206 DE 12-06-2025</t>
  </si>
  <si>
    <t>20250212 DE 13-06-2025</t>
  </si>
  <si>
    <t>20250204 DE 12-06-2025</t>
  </si>
  <si>
    <t>20250217 DE 13-06-2025</t>
  </si>
  <si>
    <t>20250218 DE 13-06-2025</t>
  </si>
  <si>
    <t>20250214 DE 13-06-2025</t>
  </si>
  <si>
    <t>20250213 DE 13-06-2025</t>
  </si>
  <si>
    <t>20250215 DE 13-06-2025</t>
  </si>
  <si>
    <t>20250536 de 17-06-2025</t>
  </si>
  <si>
    <t>20250534 de 17-06-2025</t>
  </si>
  <si>
    <t>20250538 de 17-06-2025</t>
  </si>
  <si>
    <t>20250530 de 12-06-2025</t>
  </si>
  <si>
    <t>20250533 de 17-06-2025</t>
  </si>
  <si>
    <t>20250539 de 17-06-2025</t>
  </si>
  <si>
    <t>20250553 de 20-06-2025</t>
  </si>
  <si>
    <t>20250551 de 20-06-2025</t>
  </si>
  <si>
    <t>20250552 de 20-06-2025</t>
  </si>
  <si>
    <t>20250537 de 17-06-2025</t>
  </si>
  <si>
    <t>EPC-PS-412-2025</t>
  </si>
  <si>
    <t>EPC-PS-414-2025</t>
  </si>
  <si>
    <t>EPC-PS-413-2025</t>
  </si>
  <si>
    <t>EPC-PS-415-2025</t>
  </si>
  <si>
    <t>EPC-PS-416-2025</t>
  </si>
  <si>
    <t>EPC-PS-417-2025</t>
  </si>
  <si>
    <t>EPC-PS-418-2025</t>
  </si>
  <si>
    <t>EPC-PS-419-2025</t>
  </si>
  <si>
    <t>EPC-PS-420-2025</t>
  </si>
  <si>
    <t>EPC-PS-421-2025</t>
  </si>
  <si>
    <t>EPC-PS-422-2025</t>
  </si>
  <si>
    <t>JUAN CAMILO RINCÓN</t>
  </si>
  <si>
    <t xml:space="preserve">DATANET &amp; TECNOLOGIAS SAS </t>
  </si>
  <si>
    <t>IVAN ANTONIO RAMIREZ CELEITA</t>
  </si>
  <si>
    <t>2861-25
(26/05/2025)</t>
  </si>
  <si>
    <t>https://www.secop.gov.co/CO1ContractsManagement/Tendering/ProcurementContractEdit/Update?ProfileName=CCE-16-Servicios_profesionales_gestion&amp;PPI=CO1.PPI.40202109&amp;DocUniqueName=ContratoDeCompra&amp;DocTypeName=NextWay.Entities.Marketplace.Tendering.ProcurementContract&amp;ProfileVersion=8&amp;DocUniqueIdentifier=CO1.PCCNTR.7994616&amp;prevCtxUrl=https%3a%2f%2fwww.secop.gov.co%3a443%2fCO1ContractsManagement%2fTendering%2fProcurementContractManagement%2fIndex&amp;prevCtxLbl=Contratos+</t>
  </si>
  <si>
    <t>20250536 DE 17-06-2025</t>
  </si>
  <si>
    <t>20250362
(12/06/2025)</t>
  </si>
  <si>
    <t>https://www.secop.gov.co/CO1ContractsManagement/Tendering/ProcurementContractEdit/Update?ProfileName=CCE-11-Procedimiento_Publicidad&amp;PPI=CO1.PPI.40204351&amp;DocUniqueName=ContratoDeCompra&amp;DocTypeName=NextWay.Entities.Marketplace.Tendering.ProcurementContract&amp;ProfileVersion=12&amp;DocUniqueIdentifier=CO1.PCCNTR.7993255&amp;prevCtxUrl=https%3a%2f%2fwww.secop.gov.co%3a443%2fCO1ContractsManagement%2fTendering%2fProcurementContractManagement%2fIndex&amp;prevCtxLbl=Contratos+</t>
  </si>
  <si>
    <t>Fernando Alfonso Roldan Cubillos</t>
  </si>
  <si>
    <t>PRESTACION DE SERVICIOS PROFESIONALES COMO ESPECIALISTA EN PLANTAS DE TRATAMIENTO DE AGUA POTABLE Y AGUA RESIDUAL PARA LA ACTUALIZACION Y/O AJUSTE A LOS PROYECTOS A VIABILIZAR O REFORMULAR EN EL MARCO DEL PDA</t>
  </si>
  <si>
    <t>2824-25
20/05/2025</t>
  </si>
  <si>
    <t>2824-25
20/05/2025, 1520
16/03/2015</t>
  </si>
  <si>
    <t xml:space="preserve">NA  </t>
  </si>
  <si>
    <t>https://www.secop.gov.co/CO1ContractsManagement/Tendering/ProcurementContractEdit/Update?ProfileName=CCE-16-Servicios_profesionales_gestion&amp;PPI=CO1.PPI.40205263&amp;DocUniqueName=ContratoDeCompra&amp;DocTypeName=NextWay.Entities.Marketplace.Tendering.ProcurementContract&amp;ProfileVersion=8&amp;DocUniqueIdentifier=CO1.PCCNTR.7993254&amp;prevCtxUrl=https%3a%2f%2fwww.secop.gov.co%3a443%2fCO1ContractsManagement%2fTendering%2fProcurementContractManagement%2fIndex&amp;prevCtxLbl=Contratos+</t>
  </si>
  <si>
    <t>DAVID LEONARDO HERRERA SANABRIA</t>
  </si>
  <si>
    <t>PRESTACION DE SERVICIOS PROFESIONALES PARA EL COMPONENTE INSTITUCIONAL REQUERIDO EN LA ACTUALIZACION Y/O AJUSTE A LOS PROYECTOS A VIABILIZAR O REFORMULAR EN EL MARCO DEL PDA</t>
  </si>
  <si>
    <t>2778-25
29/05/2025 , 2778-25
29/05/2025, 2778-25
29/05/2025, 2778-25
29/05/2025</t>
  </si>
  <si>
    <t>1520 16/03/2015, 2059
13/09/2016</t>
  </si>
  <si>
    <t>20250227 DE 18-06-2025</t>
  </si>
  <si>
    <t>https://www.secop.gov.co/CO1ContractsManagement/Tendering/ProcurementContractEdit/View?docUniqueIdentifier=CO1.PCCNTR.7994981&amp;prevCtxUrl=https%3a%2f%2fwww.secop.gov.co%3a443%2fCO1ContractsManagement%2fTendering%2fProcurementContractManagement%2fIndex&amp;prevCtxLbl=Contratos+</t>
  </si>
  <si>
    <t xml:space="preserve">ECONOMIA EN COMERFCIO EXTERIOR </t>
  </si>
  <si>
    <t>2891-25 11/06/2025</t>
  </si>
  <si>
    <t>https://www.secop.gov.co/CO1ContractsManagement/Tendering/ProcurementContractEdit/Update?ProfileName=CCE-16-Servicios_profesionales_gestion&amp;PPI=CO1.PPI.40226007&amp;DocUniqueName=ContratoDeCompra&amp;DocTypeName=NextWay.Entities.Marketplace.Tendering.ProcurementContract&amp;ProfileVersion=8&amp;DocUniqueIdentifier=CO1.PCCNTR.7995452&amp;prevCtxUrl=https%3a%2f%2fwww.secop.gov.co%3a443%2fCO1ContractsManagement%2fTendering%2fProcurementContractManagement%2fIndex&amp;prevCtxLbl=Contratos+</t>
  </si>
  <si>
    <t>2888-25 11/06/2025</t>
  </si>
  <si>
    <t>https://www.secop.gov.co/CO1ContractsManagement/Tendering/ProcurementContractEdit/Update?ProfileName=CCE-16-Servicios_profesionales_gestion&amp;PPI=CO1.PPI.40226031&amp;DocUniqueName=ContratoDeCompra&amp;DocTypeName=NextWay.Entities.Marketplace.Tendering.ProcurementContract&amp;ProfileVersion=8&amp;DocUniqueIdentifier=CO1.PCCNTR.7995190&amp;prevCtxUrl=https%3a%2f%2fwww.secop.gov.co%3a443%2fCO1ContractsManagement%2fTendering%2fProcurementContractManagement%2fIndex&amp;prevCtxLbl=Contratos+</t>
  </si>
  <si>
    <t>20250361
(12/06/2025)</t>
  </si>
  <si>
    <t>https://www.secop.gov.co/CO1ContractsManagement/Tendering/ProcurementContractEdit/Update?ProfileName=CCE-11-Procedimiento_Publicidad&amp;PPI=CO1.PPI.40247592&amp;DocUniqueName=ContratoDeCompra&amp;DocTypeName=NextWay.Entities.Marketplace.Tendering.ProcurementContract&amp;ProfileVersion=12&amp;DocUniqueIdentifier=CO1.PCCNTR.8001567&amp;prevCtxUrl=https%3a%2f%2fwww.secop.gov.co%3a443%2fCO1ContractsManagement%2fTendering%2fProcurementContractManagement%2fIndex&amp;prevCtxLbl=Contratos+</t>
  </si>
  <si>
    <t>20250363 12/06/2025</t>
  </si>
  <si>
    <t>https://www.secop.gov.co/CO1ContractsManagement/Tendering/ProcurementContractEdit/View?docUniqueIdentifier=CO1.PCCNTR.7998987&amp;prevCtxUrl=https%3a%2f%2fwww.secop.gov.co%3a443%2fCO1ContractsManagement%2fTendering%2fProcurementContractManagement%2fIndex&amp;prevCtxLbl=Contratos+</t>
  </si>
  <si>
    <t>2890-25
(11/06/2025)</t>
  </si>
  <si>
    <t>17722
(23/12/2025)</t>
  </si>
  <si>
    <t>https://www.secop.gov.co/CO1ContractsManagement/Tendering/ProcurementContractEdit/Update?ProfileName=CCE-16-Servicios_profesionales_gestion&amp;PPI=CO1.PPI.40268743&amp;DocUniqueName=ContratoDeCompra&amp;DocTypeName=NextWay.Entities.Marketplace.Tendering.ProcurementContract&amp;ProfileVersion=8&amp;DocUniqueIdentifier=CO1.PCCNTR.8002063&amp;prevCtxUrl=https%3a%2f%2fwww.secop.gov.co%3a443%2fCO1ContractsManagement%2fTendering%2fProcurementContractManagement%2fIndex&amp;prevCtxLbl=Contratos+</t>
  </si>
  <si>
    <t>PRESTACIÓN DE SERVICIOS PROFESIONALES PARA EL APOYO DEL SEGUIMIENTO AL PLAN ESTRATEGICO DE INVERSIONES Y LA CONSTRUCCION DE LOS PROCESOS Y PROCEDIMIENTOS DEL PDA EN EMPRESAS PÚBLICAS DE CUNDINAMARCA S.A. E.S.P</t>
  </si>
  <si>
    <t>20250373 DEL
18/06/2025</t>
  </si>
  <si>
    <t>https://www.secop.gov.co/CO1ContractsManagement/Tendering/ProcurementContractEdit/Update?ProfileName=CCE-11-Procedimiento_Publicidad&amp;PPI=CO1.PPI.40278570&amp;DocUniqueName=ContratoDeCompra&amp;DocTypeName=NextWay.Entities.Marketplace.Tendering.ProcurementContract&amp;ProfileVersion=12&amp;DocUniqueIdentifier=CO1.PCCNTR.8004076&amp;prevCtxUrl=https%3a%2f%2fwww.secop.gov.co%3a443%2fCO1ContractsManagement%2fTendering%2fProcurementContractManagement%2fIndex&amp;prevCtxLbl=Contratos+</t>
  </si>
  <si>
    <t>PRESTACIÓN DE SERVICIOS DE IMPRESIÓN EN EL SUMINISTRO DE MATERIAL PUBLICITARIO PARA LA PARTICIPACIÓN DE EMPRESAS PÚBLICAS DE CUNDINAMARCA SA ESP. EN UN ESPACIO DE SOCIALIZACIÓN SECTORIAL EN MATERIA DE AGUA POTABLE Y SANEAMIENTO BÁSICO</t>
  </si>
  <si>
    <t>EN PROCESO</t>
  </si>
  <si>
    <t>20250220 DE 13-06-2025</t>
  </si>
  <si>
    <t>20250221 DE 13-06-2025</t>
  </si>
  <si>
    <t xml:space="preserve"> 20250209 DE 13-06-2025</t>
  </si>
  <si>
    <t>20250216 DE 13-06-2025</t>
  </si>
  <si>
    <t>20250210 DE 13-06-2025</t>
  </si>
  <si>
    <t>20250223 DE 17-06-2025</t>
  </si>
  <si>
    <t>20250225 DE 18-06-2025</t>
  </si>
  <si>
    <t>20250224 DE 18-06-2025</t>
  </si>
  <si>
    <t>20250334
(10/06/2025)</t>
  </si>
  <si>
    <t>https://www.secop.gov.co/CO1ContractsManagement/Tendering/ProcurementContractEdit/Update?ProfileName=CCE-11-Procedimiento_Publicidad&amp;PPI=CO1.PPI.40293404&amp;DocUniqueName=ContratoDeCompra&amp;DocTypeName=NextWay.Entities.Marketplace.Tendering.ProcurementContract&amp;ProfileVersion=12&amp;DocUniqueIdentifier=CO1.PCCNTR.8014437&amp;prevCtxUrl=https%3a%2f%2fwww.secop.gov.co%3a443%2fCO1ContractsManagement%2fTendering%2fProcurementContractManagement%2fIndex&amp;prevCtxLbl=Contratos+</t>
  </si>
  <si>
    <t xml:space="preserve">TERMINADO </t>
  </si>
  <si>
    <t>https://www.secop.gov.co/CO1ContractsManagement/Tendering/ProcurementContractEdit/View?docUniqueIdentifier=CO1.PCCNTR.7927063&amp;prevCtxUrl=https%3a%2f%2fwww.secop.gov.co%3a443%2fCO1ContractsManagement%2fTendering%2fProcurementContractManagement%2fIndex&amp;prevCtxLbl=Contratos+</t>
  </si>
  <si>
    <t>EPC-CD-PS-419-2025</t>
  </si>
  <si>
    <t>PRESTAR EL SERVICIO DE MANTENIMIENTO PREVENTIVO Y/O CORRECTIVO DE LOS AIRES ACONDICIONADOS DE PROPIEDAD DE EMPRESAS PUBLICAS DE CUNDINAMARCA SA ESP</t>
  </si>
  <si>
    <t>20250298 22/05/2025</t>
  </si>
  <si>
    <t>pagos parciales por facturación, contra entrega de los mantenimientos realizados y solicitados previamente por la supervisión del contrato, según la necesidad que presente la entidad, el valor facturado se pagará dentro de los diez (10) días hábiles siguientes a la presentación de la factura previo recibo a satisfacción de los bienes y/o productos por parte de</t>
  </si>
  <si>
    <t>https://www.secop.gov.co/CO1ContractsManagement/Tendering/ProcurementContractEdit/Update?ProfileName=CCE-11-Procedimiento_Publicidad&amp;PPI=CO1.PPI.40362099&amp;DocUniqueName=ContratoDeCompra&amp;DocTypeName=NextWay.Entities.Marketplace.Tendering.ProcurementContract&amp;ProfileVersion=12&amp;DocUniqueIdentifier=CO1.PCCNTR.8020236&amp;prevCtxUrl=https%3a%2f%2fwww.secop.gov.co%3a443%2fCO1ContractsManagement%2fTendering%2fProcurementContractManagement%2fIndex&amp;prevCtxLbl=Contratos+</t>
  </si>
  <si>
    <t>ENTREGAR A TÍTULO DE COMODATO UNA (1) MOTOBOMBA RODANTE DIESEL DE 10", 90 Hp, AL MUNICIPIO DE FÚQUENE EN EL MARCO DE LAS ACCIONES DE GESTIÓN DEL RIESGO A CARGO DE EMPRESAS PÚBLICAS DE CUNDINAMARCA S.A. E.S.P.</t>
  </si>
  <si>
    <t>EPC-PS-423-2025</t>
  </si>
  <si>
    <t>Maria Alejandra Latorre Murcia</t>
  </si>
  <si>
    <t>EPC-CD-PS-422-2025</t>
  </si>
  <si>
    <t>La suma VEINTISIETE MILONES DE PESOS ($27.000.000) M/CTE,
correspondiente a honorarios fijos.</t>
  </si>
  <si>
    <t>Hasta la suma de NUEVE MILLONES DE PESOS
($9.000.000) M/CTE correspondiente a gastos de desplazamiento (cuando a esto hubiere lugar)</t>
  </si>
  <si>
    <t>2841-25
(26/05/2025)</t>
  </si>
  <si>
    <t>https://www.secop.gov.co/CO1ContractsManagement/Tendering/ProcurementContractEdit/Update?ProfileName=CCE-16-Servicios_profesionales_gestion&amp;PPI=CO1.PPI.40360342&amp;DocUniqueName=ContratoDeCompra&amp;DocTypeName=NextWay.Entities.Marketplace.Tendering.ProcurementContract&amp;ProfileVersion=8&amp;DocUniqueIdentifier=CO1.PCCNTR.8021570&amp;prevCtxUrl=https%3a%2f%2fwww.secop.gov.co%3a443%2fCO1ContractsManagement%2fTendering%2fProcurementContractManagement%2fIndex&amp;prevCtxLbl=Contratos+</t>
  </si>
  <si>
    <t>CAMILO HERNANDO MUÑOZ CALDERON</t>
  </si>
  <si>
    <t>EPC-CD-PS-423-2025</t>
  </si>
  <si>
    <t>PRESTACIÓN DE SERVICIOS PROFESIONALES PARA APOYAR LA EJECUCIÓN, FORTALECIMIENTO, SEGUIMIENTO Y CONTROL DE PROCESOS ADMINISTRATIVOS, TÉCNICOS Y OPERATIVOS DE LOS PRESTADORES DE SERVICIOS PÚBLICOS DOMICILIARIOS DEL DEPARTAMENTO DE CUNDINAMARCA</t>
  </si>
  <si>
    <t>20250355 11/06/2025</t>
  </si>
  <si>
    <t>https://www.secop.gov.co/CO1ContractsManagement/Tendering/ProcurementContractEdit/Update?ProfileName=CCE-11-Procedimiento_Publicidad&amp;PPI=CO1.PPI.40385569&amp;DocUniqueName=ContratoDeCompra&amp;DocTypeName=NextWay.Entities.Marketplace.Tendering.ProcurementContract&amp;ProfileVersion=12&amp;DocUniqueIdentifier=CO1.PCCNTR.8021759&amp;prevCtxUrl=https%3a%2f%2fwww.secop.gov.co%3a443%2fCO1ContractsManagement%2fTendering%2fProcurementContractManagement%2fIndex&amp;prevCtxLbl=Contratos+</t>
  </si>
  <si>
    <t>https://www.secop.gov.co/CO1BusinessLine/Tendering/BuyerDossierWorkspace/Index</t>
  </si>
  <si>
    <t>INTERVENTORÍA INTEGRAL AL CONTRATO DE REHABILITACIÓN DE LA INFRAESTRUCTURA AFECTADA PARA ATENDER Y/O PREVENIR EL DESABASTECIMIENTO DE AGUA PARA CONSUMO O LA INTERRUPCIÓN DE LOS SERVICIOS DE ALCANTARILLADO Y ASEO, INCLUIDA LA UTILIZACIÓN DE EQUIPOS DE SUCCIÓN PRESIÓN, CARROTANQUES, Y EN GENERAL MAQUINARIA Y EQUIPOS ESPECIALIZADOS PARA MITIGAR LAS AFECTACIONES EN LA INFRAESTRUCTURA DEL SECTOR, EN EL DEPARTAMENTO DE CUNDINAMARCA.</t>
  </si>
  <si>
    <t>INTERVENTORÍA INTEGRAL A LA OPTIMIZACIÓN DE LA PLANTA DE TRATAMIENTO DE AGUA POTABLE EN EL MUNICIPIO DE GUASCA, CUNDINAMARCA</t>
  </si>
  <si>
    <t>ESTUDIOS Y DISEÑOS PARA LA FORMULACIÓN Y ESTRUCTURACIÓN DE PLANES MAESTROS DE ACUEDUCTO Y ALCANTARILLADO PARA LA CONSTRUCCIÓN DE OBRAS DE AGUA POTABLE Y SANEAMIENTO BÁSICO EN EL DEPARTAMENTO DE CUNDINAMARCA - GRUPO 1</t>
  </si>
  <si>
    <t xml:space="preserve"> ESTRUCTURACIÓN Y FORMULACIÓN PARA LA CONSTRUCCIÓN SEGUNDA FASE DEL PLAN MAESTRO DE ACUEDUCTO DEL CASCO URBANO DEL MUNICIPIO DE MEDINA</t>
  </si>
  <si>
    <t>AUNAR ESFUERZOS TÉCNICOS Y ADMINISTRATIVOS PARA CONTRATAR LOS ESTUDIOS Y DISEÑOS PARA LA OPTIMIZACIÓN DE LOS SISTEMAS DE ABASTECIMIENTO DE AGUA POTABLE PARA EL CASCO URBANO Y EL CENTRO POBLADO SÁNAME DEL MUNICIPIO DE FOSCA CUNDINAMARCA</t>
  </si>
  <si>
    <t>127- de 20-05-2025</t>
  </si>
  <si>
    <t>EN EJECUCION</t>
  </si>
  <si>
    <t>https://www.secop.gov.co/CO1ContractsManagement/Tendering/ProcurementContractEdit/View?docUniqueIdentifier=CO1.PCCNTR.7926356&amp;prevCtxUrl=https%3a%2f%2fwww.secop.gov.co%3a443%2fCO1ContractsManagement%2fTendering%2fProcurementContractManagement%2fIndex&amp;prevCtxLbl=Contratos+</t>
  </si>
  <si>
    <t>20250174 DE 04-06-2025</t>
  </si>
  <si>
    <t>20250128 de 06-05-2025</t>
  </si>
  <si>
    <t>20250565 DE 25-06-2025</t>
  </si>
  <si>
    <t>20250564 DE 25-06-2025</t>
  </si>
  <si>
    <t>EPC-PS-424-2025</t>
  </si>
  <si>
    <t>EPC-CD-424-2025</t>
  </si>
  <si>
    <t>EPC-PS-425-2025</t>
  </si>
  <si>
    <t>PRESTACIÓN DE SERVICIOS PROFESIONALES PARA APOYAR A LA DIRECCIÓN OPERATIVA Y DE PROYECTOS ESPECIALES EN LA GESTIÓN DE LA COMUNICACIÓN ESTRATÉGICA PARA LA ORGANIZACIÓN RELACIONADA CON LOS PROYECTOS DE CONVERGENCIA, LOS PLANES DE ACCIÓN ESTRATÉGICOS Y LAS METAS DE LA DIRECCIÓN, ASÍ COMO EN LOS PROCESOS PARA EL CUMPLIMIENTO DEL PLAN DE GESTIÓN DEL RIESGO DEL SECTOR DE AGUA POTABLE Y SANEAMIENTO BÁSICO</t>
  </si>
  <si>
    <t>20250353 (10/06/2025)</t>
  </si>
  <si>
    <t>https://www.secop.gov.co/CO1ContractsManagement/Tendering/ProcurementContractEdit/Update?ProfileName=CCE-11-Procedimiento_Publicidad&amp;PPI=CO1.PPI.40396968&amp;DocUniqueName=ContratoDeCompra&amp;DocTypeName=NextWay.Entities.Marketplace.Tendering.ProcurementContract&amp;ProfileVersion=12&amp;DocUniqueIdentifier=CO1.PCCNTR.8036019&amp;prevCtxUrl=https%3a%2f%2fwww.secop.gov.co%3a443%2fCO1ContractsManagement%2fTendering%2fProcurementContractManagement%2fIndex&amp;prevCtxLbl=Contratos+</t>
  </si>
  <si>
    <t>20250570 DE 27-06-2025</t>
  </si>
  <si>
    <t>EPC-CD-PS-425-2025</t>
  </si>
  <si>
    <t>UN ÚLTIMO PAGO POR VALOR DE CUATRO
MILLONES DOSCIENTOS VEINTIDÓS MIL DOSCIENTOS VEINTIDÓS PESOS CON
VEINTICINCO CENTAVOS ($ 4.222.222,25) M/CTE, incluidos todos los impuestos, tasas y
contribuciones nacionales y departamentales</t>
  </si>
  <si>
    <t>20250372
(17/06/2025)</t>
  </si>
  <si>
    <t>https://www.secop.gov.co/CO1ContractsManagement/Tendering/ProcurementContractEdit/Update?ProfileName=CCE-11-Procedimiento_Publicidad&amp;PPI=CO1.PPI.40543597&amp;DocUniqueName=ContratoDeCompra&amp;DocTypeName=NextWay.Entities.Marketplace.Tendering.ProcurementContract&amp;ProfileVersion=12&amp;DocUniqueIdentifier=CO1.PCCNTR.8048199&amp;prevCtxUrl=https%3a%2f%2fwww.secop.gov.co%3a443%2fCO1ContractsManagement%2fTendering%2fProcurementContractManagement%2fIndex&amp;prevCtxLbl=Contratos+</t>
  </si>
  <si>
    <t>EPC-PS-426-2025</t>
  </si>
  <si>
    <t>EPC-PS-427-2025</t>
  </si>
  <si>
    <t>Diana Barrera Martinez</t>
  </si>
  <si>
    <t>CAMILO ESTEBAN OTALORA JIMENEZ</t>
  </si>
  <si>
    <t>EPC-CD-426-2025</t>
  </si>
  <si>
    <t>20250398 (2/07/2025)</t>
  </si>
  <si>
    <t>https://www.secop.gov.co/CO1ContractsManagement/Tendering/ProcurementContractEdit/Update?ProfileName=CCE-11-Procedimiento_Publicidad&amp;PPI=CO1.PPI.40514713&amp;DocUniqueName=ContratoDeCompra&amp;DocTypeName=NextWay.Entities.Marketplace.Tendering.ProcurementContract&amp;ProfileVersion=12&amp;DocUniqueIdentifier=CO1.PCCNTR.8048003&amp;prevCtxUrl=https%3a%2f%2fwww.secop.gov.co%3a443%2fCO1ContractsManagement%2fTendering%2fProcurementContractManagement%2fIndex&amp;prevCtxLbl=Contratos+</t>
  </si>
  <si>
    <t>JUAN CAMILO URIBE RAMIREZ</t>
  </si>
  <si>
    <t>EPC-CD-427-2025</t>
  </si>
  <si>
    <t>PRESTACIÓN DE SERVICIOS DE APOYO PARA EL DISEÑO E IMPLEMENTACIÓN DE LA LÍNEA GRÁFICA QUE PERMITA FORTALECER EL POSICIONAMIENTO DE LOS PROGRAMAS SOCIALES DE EMPRESAS PÚBLICAS DE CUNDINAMARCA SA ESP. EN EL MARCO DEL PLAN DE GESTIÓN</t>
  </si>
  <si>
    <t>TECNOLOGO COMUNICACIÓN  GRAFICA</t>
  </si>
  <si>
    <t>2887-25 (10-06-2025)</t>
  </si>
  <si>
    <t>EPC-COM-004-2025</t>
  </si>
  <si>
    <t>EPC-CD-COM-004-2025</t>
  </si>
  <si>
    <t>20250586 DE 04-07-2025</t>
  </si>
  <si>
    <t>20250584 DE 02-07-2025</t>
  </si>
  <si>
    <t>20250588 DE 04-07-2025</t>
  </si>
  <si>
    <t>20250587 DE 04-07-2025</t>
  </si>
  <si>
    <t>EPC-CAS-001-2025</t>
  </si>
  <si>
    <t>193 DE 09-07-2025</t>
  </si>
  <si>
    <t>CONTRATACION DIRECTA</t>
  </si>
  <si>
    <t>AUNAR ESFUERZOS PARA EL FORTALECIMIENTO ADMINISTRATIVO,FINANCIERO,SOCIAL,AMBIENTAL,OPERATIVO Y TECNICO DEL PRESTADOR ASOCIACION DE AFILIADOS DEL ACUEDUCTO VEREDA SANTA BARBARA DEL MUNICIPIO DE QUEBRADANEGRA UBICADO EN EL MUNICIPIO DE QUEBRADANEGRADEL DEPARTAMENTO DE CUNDINAMARCA, EN EL MARCO DEL PLAN DE ASEGURAMIENTO 2024-2027 LINEA ESTRATEGUCA PROGRAMA AGUA A LA VEREDA</t>
  </si>
  <si>
    <t>18368 DE 21-04-2025</t>
  </si>
  <si>
    <t>2903-25 DE 12-06-2025</t>
  </si>
  <si>
    <t xml:space="preserve"> PUBLICACION SECOP</t>
  </si>
  <si>
    <t>QUEBRADA NEGRA - VEREDA SANTA BARBARA- ALICIA ORTIZ TRIANA</t>
  </si>
  <si>
    <t>EPC-PDA-CAS-001-2025</t>
  </si>
  <si>
    <t xml:space="preserve"> GRUPO MANTEMOF INGENIERIA</t>
  </si>
  <si>
    <t>1 mes</t>
  </si>
  <si>
    <t>20250234 de 07-07-2025</t>
  </si>
  <si>
    <t>https://www.secop.gov.co/CO1ContractsManagement/Tendering/ProcurementContractEdit/Update?ProfileName=CCE-16-Servicios_profesionales_gestion&amp;PPI=CO1.PPI.40559904&amp;DocUniqueName=ContratoDeCompra&amp;DocTypeName=NextWay.Entities.Marketplace.Tendering.ProcurementContract&amp;ProfileVersion=8&amp;DocUniqueIdentifier=CO1.PCCNTR.8051869&amp;prevCtxUrl=https%3a%2f%2fwww.secop.gov.co%3a443%2fCO1ContractsManagement%2fTendering%2fProcurementContractManagement%2fIndex&amp;prevCtxLbl=Contratos+</t>
  </si>
  <si>
    <t>EPC-PS-428-2025</t>
  </si>
  <si>
    <t>EPC-PDA-SA-001-2025</t>
  </si>
  <si>
    <t>MENOR CUENTIA</t>
  </si>
  <si>
    <t xml:space="preserve">CONTRATAR LOS SERVICIOS DE UN LABORATORIO PARA LA TOMA MUESTRAS PRESERVACION.TRANSPORTE ANALISIS FISICO QUIMICOA Y EMICION DE REPORTES DE RESULTADOS CORRESPINDIENTES A LOOS PARAMETROS ESTABLECIDPS EB LA NORMATIVIDAD AMBIENTAL VIEGENTE EN MATRICES DE AGUA Y RESUDOS </t>
  </si>
  <si>
    <t xml:space="preserve">PRESTACION DE SERVICIOS </t>
  </si>
  <si>
    <t>ANGELITA</t>
  </si>
  <si>
    <t>ANDREA</t>
  </si>
  <si>
    <t>CONSORCIO PLAN DE ABASTECIMIENTO HIDRICO CUNDINAMARCA 2025</t>
  </si>
  <si>
    <t>EPC-S-429-2025</t>
  </si>
  <si>
    <t>EPC-PS-431-2025</t>
  </si>
  <si>
    <t>EPC-PDA-CAS-002-2025</t>
  </si>
  <si>
    <t>EPC-CAS-002-2025</t>
  </si>
  <si>
    <t>191 DE 08-07-2025</t>
  </si>
  <si>
    <t>18349 de 20-04-2025</t>
  </si>
  <si>
    <t>2929-25 de 19-06-2025</t>
  </si>
  <si>
    <t>20250097 de 26-03-2025</t>
  </si>
  <si>
    <t>EPC-PDA-SASI-002-2025</t>
  </si>
  <si>
    <t>“SUMINISTRO DE MATERIALES, TUBERÍAS, TANQUES Y ELEMENTOS DE ACCESORIOS PARA REDES DE ACUEDUCTO EN EL MARCO DE LA IMPLEMENTACIÓN DEL PROGRAMA AGUA A LA VEREDA EN EL DEPARTAMENTO DE CUNDINAMARCA</t>
  </si>
  <si>
    <t>EPC-PDA-CAS-003-2025</t>
  </si>
  <si>
    <t>EPC-PDA-CAS-004-2025</t>
  </si>
  <si>
    <t>194 de 10-07-2025</t>
  </si>
  <si>
    <t>195 de 10-07-2025</t>
  </si>
  <si>
    <t xml:space="preserve">AUNAR ESFUERZOS PARA EL FORTALECIMIENTO ADMINISTRATIVO,FINANCIERO,SOCIAL,AMBIENTAL,OPERATIVO Y TECNICO DEL PRESTADOR  ACUEDUCTO SAN JOSE MULTIVEREDAL UBICADO EN EL MINICIPIO DE CACHIPAY DEL DEPARTAMENTO DE CUNDINAMARCA  EN EL MARCO DEL PLAN DE ASEGURAMIENTO 2024-2027 LINEA ESTRATEGICA PROGRAMA AGUA A LA VEREDA </t>
  </si>
  <si>
    <t>ASOCIACION DE SUSCRIPTORES DEL ACUEDUCTO REGIONAL DE PAJONAL Y OTRAS VEREDAS DE LOS MUNICIPIOS DE GUAYABAL DE SIQUIMA Y BITUIMA ARPAYOVE DEPARTAMENTO</t>
  </si>
  <si>
    <t>AUNAR ESFUERZOS PARA EL FORTALECIMIENTO ADMINISTRATIVO, COMERCIAL, FINANCIERO, SOCIAL, AMBIENTAL, OPERATIVO Y TÉCNICO DEL PRESTADOR ASOCIACION DE SUSCRIPTORES DEL ACUEDUCTO REGIONAL DE PAJONAL Y OTRAS VEREDAS DE LOS MUNICIPIOS DE GUAYABAL DE SIQUIMA Y BITUIMA - ARPAYOVE UBICADO EN EL MUNICIPIO DE GUAYABAL DE SIQUIMA DEL DEPARTAMENTO DE CUNDINAMARCA, EN EL MARCO DEL PLAN DE ASEGURAMIENTO 2024 -2027 LINEA ESTRATÉGICA PROGRAMA AGUA A LA VEREDA.</t>
  </si>
  <si>
    <t>EPC-PDA-CAS-005-2025</t>
  </si>
  <si>
    <t>EPC-PDA-I-432-2025</t>
  </si>
  <si>
    <t>EPC-PS-433-2025</t>
  </si>
  <si>
    <t>EPC-PDA-CAS-006-2025</t>
  </si>
  <si>
    <t>Asociación Acueducto la Planada</t>
  </si>
  <si>
    <t>AUNAR ESFUERZOS PARA EL FORTALECIMIENTO ADMINISTRATIVO, COMERCIAL, FINANCIERO, SOCIAL, AMBIENTAL, OPERATIVO Y TÉCNICO DEL PRESTADOR LA ASOCIACION ACUEDUCTO LA PLANADA UBICADO EN EL MUNICIPIO DE MANTA DEL DEPARTAMENTO DE CUNDINAMARCA, EN EL MARCO DEL PLAN DE ASEGURAMIENTO 2024 -2027 LINEA PROGRAMA ESTRATÉGICA AGUA A LA VEREDA.</t>
  </si>
  <si>
    <t>https://www.secop.gov.co/CO1ContractsManagement/Tendering/ProcurementContractEdit/View?docUniqueIdentifier=CO1.PCCNTR.8074166&amp;prevCtxUrl=https%3a%2f%2fwww.secop.gov.co%3a443%2fCO1ContractsManagement%2fTendering%2fProcurementContractManagement%2fIndex&amp;prevCtxLbl=Contratos+</t>
  </si>
  <si>
    <t>https://www.secop.gov.co/CO1ContractsManagement/Tendering/ProcurementContractEdit/Update?ProfileName=CCE-11-Procedimiento_Publicidad&amp;PPI=CO1.PPI.40677738&amp;DocUniqueName=ContratoDeCompra&amp;DocTypeName=NextWay.Entities.Marketplace.Tendering.ProcurementContract&amp;ProfileVersion=12&amp;DocUniqueIdentifier=CO1.PCCNTR.8070714&amp;prevCtxUrl=https%3a%2f%2fwww.secop.gov.co%3a443%2fCO1ContractsManagement%2fTendering%2fProcurementContractManagement%2fIndex&amp;prevCtxLbl=Contratos+</t>
  </si>
  <si>
    <t>EPC-COM-005-2025</t>
  </si>
  <si>
    <t>EPC-CD-COM-005-2025</t>
  </si>
  <si>
    <t>EPC-PDA-CAS-007-2025</t>
  </si>
  <si>
    <t>EPC-PS-434-2025</t>
  </si>
  <si>
    <t>EPC-PS-435-2025</t>
  </si>
  <si>
    <t>EPC-PS-436-2025</t>
  </si>
  <si>
    <t>EPC-PS-437-2025</t>
  </si>
  <si>
    <t>EPC-PDA-CAS-008-2025</t>
  </si>
  <si>
    <t>ASOCIACION DE USUARIOS DEL ACUEDUCTO REGIONAL DE LAS VEREDAS RASGATA Y DE OTRAS DE LOS MUNICIPIOS DE TAUSA NEMOCON CUCUNUBA SUTATAUSA Y COGUA</t>
  </si>
  <si>
    <t>EPC-CD-428-2025</t>
  </si>
  <si>
    <t>"PRESTACION DE SERVICIOS PROFESIONALES PARA EL APOYO ADMINISTRATIVO Y LEGAL A LOS PRESTADORES DE SERVICIOS PÚBLICOS DOMICILIARIOS RURALES DEL DEPARTAMENTO DE CUNDINAMARCA EN EL MARCO DE LA IMPLEMENTACIÓN DEL PROGRAMA AGUA A LA VEREDA"</t>
  </si>
  <si>
    <t>INGENIERIA AGRICOLA</t>
  </si>
  <si>
    <t>18137
27/03/2025, 18144
27/03/2025, 18156
27/03/2025, 18158
27/03/2025, 18165
27/03/2025, 18172
27/03/2025</t>
  </si>
  <si>
    <t>ASOCIACION DE USUARIOS DEL ACUADUCTO DE LAS VEREDAS PONCHOS Y ZARAGOZA</t>
  </si>
  <si>
    <t xml:space="preserve">	AUNAR ESFUERZOS PARA EL FORTALECIMIENTO ADMINISTRATIVO, COMERCIAL, FINANCIERO, SOCIAL, AMBIENTAL, OPERATIVO Y TÉCNICO DEL PRESTADOR ASOCIACION DE USUARIOS DEL ACUEDUCTO DE LAS VEREDAS PONCHOS Y ZARAGOZA UBICADO EN EL MUNICIPIO DE SAN ANTONIO DEL TEQUENDAMA DEL DEPARTAMENTO DE CUNDINAMARCA, EN EL MARCO DEL PLAN DE ASEGURAMIENTO 2024 -2027 LINEA ESTRATÉGICA PROGRAMA AGUA A LA VEREDA.</t>
  </si>
  <si>
    <t>18372
21/04/2025</t>
  </si>
  <si>
    <t>2902-25
(12/06/2025)</t>
  </si>
  <si>
    <t>https://www.secop.gov.co/CO1ContractsManagement/Tendering/ProcurementContractEdit/Update?ProfileName=CCE-11-Procedimiento_Publicidad&amp;PPI=CO1.PPI.40689401&amp;DocUniqueName=ContratoDeCompra&amp;DocTypeName=NextWay.Entities.Marketplace.Tendering.ProcurementContract&amp;ProfileVersion=12&amp;DocUniqueIdentifier=CO1.PCCNTR.8076779&amp;prevCtxUrl=https%3a%2f%2fwww.secop.gov.co%3a443%2fCO1ContractsManagement%2fTendering%2fProcurementContractManagement%2fIndex&amp;prevCtxLbl=Contratos+</t>
  </si>
  <si>
    <t>18356 (20/04/2025)</t>
  </si>
  <si>
    <t>3137-25
(19/06/2025)</t>
  </si>
  <si>
    <t>ASUSERVIPUENTE</t>
  </si>
  <si>
    <t>AUNAR ESFUERZOS PARA EL FORTALECIMIENTO ADMINISTRATIVO, COMERCIAL, FINANCIERO, SOCIAL, AMBIENTAL, OPERATIVO Y TÉCNICO DEL PRESTADOR ASOCIACION DE SUSCRIPTORES DEL SERVICIO DE ACUEDUCTO ALCANTARILLADO Y ASEO DE PUENTE PIEDRA UBICADO EN EL MUNICIPIO DE MADRID DEL DEPARTAMENTO DE CUNDINAMARCA, EN EL MARCO DEL PLAN DE ASEGURAMIENTO 2024 -2027 LINEA ESTRATÉGICA PROGRAMA AGUA A LA VEREDA</t>
  </si>
  <si>
    <t>18423 DE 23/04/2025</t>
  </si>
  <si>
    <t>3185-25 DE 12/06/2025</t>
  </si>
  <si>
    <t>EPC-PDA-CAS-009-2025</t>
  </si>
  <si>
    <t>EPC-PDA-CAS-010-2025</t>
  </si>
  <si>
    <t>Empresa de Servicios Públicos de Paratebueno ESP</t>
  </si>
  <si>
    <t>ENTREGAR A TÍTULO DE COMODATO UNA (1) ROTOSONDA CON MOTOR ELECTRICO DE 250 WATTS A 110 VAC, A LA EMPRESA DE SERVICIOS PUBLICOS DE PARATEBUENO EN EL MARCO DE LAS ACCIONES DE GESTIÓN DEL RIESGO A CARGO DE EMPRESAS PÚBLICAS DE CUNDINAMARCA SAESP</t>
  </si>
  <si>
    <t>Pendiente de aprobación</t>
  </si>
  <si>
    <t>https://www.secop.gov.co/CO1ContractsManagement/Tendering/ProcurementContractEdit/View?docUniqueIdentifier=CO1.PCCNTR.7935963&amp;prevCtxUrl=https%3a%2f%2fwww.secop.gov.co%3a443%2fCO1ContractsManagement%2fTendering%2fProcurementContractManagement%2fIndex&amp;prevCtxLbl=Contratos+</t>
  </si>
  <si>
    <t>https://www.secop.gov.co/CO1ContractsManagement/Tendering/ProcurementContractEdit/View?docUniqueIdentifier=CO1.PCCNTR.8083535&amp;prevCtxUrl=https%3a%2f%2fwww.secop.gov.co%3a443%2fCO1ContractsManagement%2fTendering%2fProcurementContractManagement%2fIndex&amp;prevCtxLbl=Contratos+</t>
  </si>
  <si>
    <t>AUNAR ESFUERZOS PARA EL FORTALECIMIENTO ADMINISTRATIVO, COMERCIAL, FINANCIERO, SOCIAL, AMBIENTAL, OPERATIVO Y TECNICO DEL PRESTADOR ASOCIACION DE USUARIOS DEL ACUEDUCTO DEL RIO GUAVIO DE LA VEREDA SAN ROQUE LOS RIOS MUNICIPIO DE ARBELAEZ CUNDINAMARCA ASOVERIOS UBICADO EN EL MUNICIPIO DE ARBELAEZ DEL DEPARTAMENTO DE CUNDINAMARCA, EN EL MARCO DEL PLAN DE ASEGURAMIENTO 2024 -2027 LINEA ESTRATÉGICA PROGRAMA AGUA A LA VEREDA</t>
  </si>
  <si>
    <t>18320 de 16/04/2025</t>
  </si>
  <si>
    <t>2997_25  de 19/06/2025</t>
  </si>
  <si>
    <t>https://www.secop.gov.co/CO1ContractsManagement/Tendering/ProcurementContractEdit/View?docUniqueIdentifier=CO1.PCCNTR.8088285&amp;prevCtxUrl=https%3a%2f%2fwww.secop.gov.co%3a443%2fCO1ContractsManagement%2fTendering%2fProcurementContractManagement%2fIndex&amp;prevCtxLbl=Contratos+</t>
  </si>
  <si>
    <t>https://www.secop.gov.co/CO1ContractsManagement/Tendering/ProcurementContractEdit/View?docUniqueIdentifier=CO1.PCCNTR.8087835&amp;prevCtxUrl=https%3a%2f%2fwww.secop.gov.co%3a443%2fCO1ContractsManagement%2fTendering%2fProcurementContractManagement%2fIndex&amp;prevCtxLbl=Contratos+</t>
  </si>
  <si>
    <t>EPC-PDA-CAS-011-2025</t>
  </si>
  <si>
    <t>EPC-PDA-CAS-012-2025</t>
  </si>
  <si>
    <t>EPC-PDA-CAS-013-2025</t>
  </si>
  <si>
    <t>EPC-PDA-CAS-014-2025</t>
  </si>
  <si>
    <t>EPC-PDA-CAS-015-2025</t>
  </si>
  <si>
    <t>EPC-PDA-CAS-016-2025</t>
  </si>
  <si>
    <t>EPC-PDA-CAS-017-2025</t>
  </si>
  <si>
    <t>EPC-PDA-CAS-018-2025</t>
  </si>
  <si>
    <t>EPC-PDA-CAS-019-2025</t>
  </si>
  <si>
    <t>EPC-PDA-CAS-020-2025</t>
  </si>
  <si>
    <t>EPC-PDA-CAS-021-2025</t>
  </si>
  <si>
    <t>EPC-PDA-CAS-022-2025</t>
  </si>
  <si>
    <t>EPC-PDA-CAS-023-2025</t>
  </si>
  <si>
    <t>https://www.secop.gov.co/CO1ContractsManagement/Tendering/ProcurementContractEdit/Update?ProfileName=CCE-11-Procedimiento_Publicidad&amp;PPI=CO1.PPI.40665764&amp;DocUniqueName=ContratoDeCompra&amp;DocTypeName=NextWay.Entities.Marketplace.Tendering.ProcurementContract&amp;ProfileVersion=12&amp;DocUniqueIdentifier=CO1.PCCNTR.8067762&amp;prevCtxUrl=https%3a%2f%2fwww.secop.gov.co%3a443%2fCO1ContractsManagement%2fTendering%2fProcurementContractManagement%2fIndex&amp;prevCtxLbl=Contratos+</t>
  </si>
  <si>
    <t>https://www.secop.gov.co/CO1ContractsManagement/Tendering/ProcurementContractEdit/Update?ProfileName=CCE-16-Servicios_profesionales_gestion&amp;PPI=CO1.PPI.40593918&amp;DocUniqueName=ContratoDeCompra&amp;DocTypeName=NextWay.Entities.Marketplace.Tendering.ProcurementContract&amp;ProfileVersion=8&amp;DocUniqueIdentifier=CO1.PCCNTR.8063657&amp;prevCtxUrl=https%3a%2f%2fwww.secop.gov.co%3a443%2fCO1ContractsManagement%2fTendering%2fProcurementContractManagement%2fIndex&amp;prevCtxLbl=Contratos+</t>
  </si>
  <si>
    <t>901 9621 60</t>
  </si>
  <si>
    <t>18142
27/03/2025</t>
  </si>
  <si>
    <t>Un primer pago correspondiente al valor del Producto No. 1, es decir, Recopilación de
información secundaria y construcción de base de datos con información técnica disponible de
fuentes oficiales para las diversas temáticas a abordar en el Plan de Abastecimiento. Un Segundo pago correspondiente al valor del Producto No. 2, es decir, el Diagnóstico integral
a partir del Análisis de la información e identificación de las necesidades incluyendo la
determinación de oferta y demanda para un horizonte de 50 años.</t>
  </si>
  <si>
    <t>Un tercer pago correspondiente a la sumatoria de los valores contratados de Productos No. 3,
4, 5 y 6 es decir, Propuestas de optimización de abastecimiento por aguas superficiales, aguas
subterráneas, por embalses y alternativas de reúso, uso de aguas lluvias, aguas de niebla,
sistemas urbanos de drenaje sostenible, entre otras. Así mismo la proyección de alternativas de
diversas fuentes de manera regional o individual. Un cuarto pago correspondiente a la sumatoria de los valores contratados de Productos No. 7,
8, 9, 10 y 11, es decir, Requerimientos adicionales para la implementación del plan, Sugerencias
de ordenamiento orientadas a la disponibilidad hídrica para cada municipio, Priorización de las
alternativas de abastecimiento, con base en la información obtenida y Marco organizacional y
financiero para el sostenimiento de las alternativas.</t>
  </si>
  <si>
    <t>Un quinto pago correspondiente a la sumatoria de los valores contratados de Productos No. 12
y 13, es decir, Geodatabase: diseñar y desarrollar una geodatabase que contenga la información
espacial resultante de los diversos procedimientos y análisis realizados durante la consultoría, el
proyecto de ordenanza en el cual se incluyan las alternativas que garanticen el abastecimiento
hídrico en el Departamento y el soporte de las socializaciones. Este pago se realizará previa
suscripción del acta de liquidación del contrato.</t>
  </si>
  <si>
    <t>OSCAR HERNANDO SUAREZ AREVALO</t>
  </si>
  <si>
    <t>DAHIANA CAROLINA MANCERA MENDEZ</t>
  </si>
  <si>
    <t>EPC-CD-PS-431-2025</t>
  </si>
  <si>
    <t>2765-25
02/04/2025</t>
  </si>
  <si>
    <t>17765
del 26/12/2024, 17767
Del 26/12/2024, 17785
Del 26/12/2024, 17826
26/12/2024, 17829
Del 26/12/2024</t>
  </si>
  <si>
    <t>https://www.secop.gov.co/CO1ContractsManagement/Tendering/ProcurementContractEdit/Update?ProfileName=CCE-16-Servicios_profesionales_gestion&amp;PPI=CO1.PPI.40679553&amp;DocUniqueName=ContratoDeCompra&amp;DocTypeName=NextWay.Entities.Marketplace.Tendering.ProcurementContract&amp;ProfileVersion=8&amp;DocUniqueIdentifier=CO1.PCCNTR.8070037&amp;prevCtxUrl=https%3a%2f%2fwww.secop.gov.co%3a443%2fCO1ContractsManagement%2fTendering%2fProcurementContractManagement%2fIndex&amp;prevCtxLbl=Contratos+</t>
  </si>
  <si>
    <t>ESTUDIOS Y DISEÑOS INTERVENTRIA MEDINA -CARING SAS</t>
  </si>
  <si>
    <t>17483
25/11/2024</t>
  </si>
  <si>
    <t>Un primer pago correspondiente a la sumatoria de los valores contratados de los siguientes
ítems: a) producto No. 1 DIAGNÓSTICO Y ALTERNATIVAS y b) el 50% del valor contratado del
vehículo ofertado en la propuesta económica, incluido el IVA de estos tres componentes. Al valor
de esta sumatoria, se le descontará el 10% para su posterior pago en la liquidación</t>
  </si>
  <si>
    <t>Un segundo pago correspondiente a la sumatoria de los valores contratados para los siguientes
ítems: a) producto No. 2 DISEÑOS DE DETALLE; b) producto No. 3 INFORME RESUMEN Y
DOCUMENTOS REQUISITO PARA LA ENTIDAD VIABILIZADORA y c) el 50% del valor contratado
del vehículo ofertado en la propuesta económica, incluido el IVA de estos tres componentes. Al
valor de esta sumatoria, se le descontará el 10% para su posterior pago en la liquidación.</t>
  </si>
  <si>
    <t>Un tercer pago correspondiente al valor contratado para el Producto No.4 (CONCEPTO
TÉCNICO O VIABILIDAD), incluido el IVA. A este valor, se le descontará el 10% para su posterior
pago en la liquidación. Lo anterior, previa obtención del Concepto de proyecto viable, condicional
o técnicamente aceptable otorgado por el Ministerio de Vivienda, Ciudad y Territorio, el Mecanismo
Departamental de Viabilización de Proyectos, u otra entidad que financie inversiones en el sector
de agua potable y saneamiento básico. Un pago final correspondiente al 10% del valor del contrato, luego de la suscripción del acta
de liquidación del contrato de INTERVENTORÍA, luego de la suscripción de las actas de liquidación</t>
  </si>
  <si>
    <t>OSCAR LEONARDO FORERO HIGUERA</t>
  </si>
  <si>
    <t>EPC-CD-PS-433-2025</t>
  </si>
  <si>
    <t>PRESTACION DE SERVICIOS PROFESIONALES ESPECIALIZADOS PARA LA COORDINACIÓN EN EL FORTALECIMIENTO TECNICO Y OPERTATIVO DE LOS PROGRAMAS ESTRATEGICOS A CARGO DE LA DIRECCION DE ASEGURAMIENTO.</t>
  </si>
  <si>
    <t>20250409
(07/07/2025)</t>
  </si>
  <si>
    <t>https://www.secop.gov.co/CO1ContractsManagement/Tendering/ProcurementContractEdit/Update?ProfileName=CCE-11-Procedimiento_Publicidad&amp;PPI=CO1.PPI.40692326&amp;DocUniqueName=ContratoDeCompra&amp;DocTypeName=NextWay.Entities.Marketplace.Tendering.ProcurementContract&amp;ProfileVersion=12&amp;DocUniqueIdentifier=CO1.PCCNTR.8075177&amp;prevCtxUrl=https%3a%2f%2fwww.secop.gov.co%3a443%2fCO1ContractsManagement%2fTendering%2fProcurementContractManagement%2fIndex&amp;prevCtxLbl=Contratos+</t>
  </si>
  <si>
    <t>EPC-CD-434-2025</t>
  </si>
  <si>
    <t>ADMINISTRACION FINANCIERA Y SISTEMAS</t>
  </si>
  <si>
    <t>2851-25
(26/05/2025)</t>
  </si>
  <si>
    <t>https://www.secop.gov.co/CO1ContractsManagement/Tendering/ProcurementContractEdit/Update?ProfileName=CCE-16-Servicios_profesionales_gestion&amp;PPI=CO1.PPI.40701108&amp;DocUniqueName=ContratoDeCompra&amp;DocTypeName=NextWay.Entities.Marketplace.Tendering.ProcurementContract&amp;ProfileVersion=8&amp;DocUniqueIdentifier=CO1.PCCNTR.8074295&amp;prevCtxUrl=https%3a%2f%2fwww.secop.gov.co%3a443%2fCO1ContractsManagement%2fTendering%2fProcurementContractManagement%2fIndex&amp;prevCtxLbl=Contratos+</t>
  </si>
  <si>
    <t>ERIKA LIZETH MORENO BOHÓRQUEZ</t>
  </si>
  <si>
    <t>EPC-CD-435-2025</t>
  </si>
  <si>
    <t>PRESTAR LOS SERVICIOS PROFESIONALES COMO ABOGADA PARA APOYAR A LA DIRECCIÓN JURÍDICA DE EMPRESAS PÚBLICAS DE CUNDINAMARCA S.A. E.S.P., CON LOS ASUNTOS PROPIOS DE LA DIRECCION</t>
  </si>
  <si>
    <t>20250408
(07/07/2025)</t>
  </si>
  <si>
    <t>https://www.secop.gov.co/CO1ContractsManagement/Tendering/ProcurementContractEdit/Update?ProfileName=CCE-11-Procedimiento_Publicidad&amp;PPI=CO1.PPI.40713020&amp;DocUniqueName=ContratoDeCompra&amp;DocTypeName=NextWay.Entities.Marketplace.Tendering.ProcurementContract&amp;ProfileVersion=12&amp;DocUniqueIdentifier=CO1.PCCNTR.8078712&amp;prevCtxUrl=https%3a%2f%2fwww.secop.gov.co%3a443%2fCO1ContractsManagement%2fTendering%2fProcurementContractManagement%2fIndex&amp;prevCtxLbl=Contratos+</t>
  </si>
  <si>
    <t>JULIANA DEL PILAR FONSECA GONZALEZ</t>
  </si>
  <si>
    <t>EPC-CD-436-2025</t>
  </si>
  <si>
    <t xml:space="preserve">SALUD OCUPACIONAL- ESPECIALIZACION  DERECHO LABORAL Y SEGURIDAD SOCIAL </t>
  </si>
  <si>
    <t>PRESTACIÓN DE SERVICIOS PROFESIONALES PARA APOYAR A LA DIRECCIÓN DE ASEGURAMIENTO DE LA PRESTACIÓN Y A LA DIRECCIÓN DE GESTIÓN HUMANA Y ADMINISTRATIVA EN EL CUMPLIMIENTO DE LOS ESTÁNDARES MINIMOS DEL SISTEMA DE GESTIÓN DE SEGURIDAD Y SALUD EN EL TRABAJO, NORMA ISO 45001:2018 Y EN LA IMPLEMENTACIÓN Y SEGUIMIENTO DEL PLAN ESTRATÉGICO DE SEGURIDAD VIAL DE EMPRESAS PÚBLICAS DE CUNDINAMARCA S.A. ES.P. EN EL MARCO DE EJECUCIÓN DEL PROGRAMA AGUA A LA VEREDA</t>
  </si>
  <si>
    <t>2886-25
(30/05/2025)</t>
  </si>
  <si>
    <t>https://www.secop.gov.co/CO1ContractsManagement/Tendering/ProcurementContractEdit/Update?ProfileName=CCE-16-Servicios_profesionales_gestion&amp;PPI=CO1.PPI.40760446&amp;DocUniqueName=ContratoDeCompra&amp;DocTypeName=NextWay.Entities.Marketplace.Tendering.ProcurementContract&amp;ProfileVersion=8&amp;DocUniqueIdentifier=CO1.PCCNTR.8086320&amp;prevCtxUrl=https%3a%2f%2fwww.secop.gov.co%3a443%2fCO1ContractsManagement%2fTendering%2fProcurementContractManagement%2fIndex&amp;prevCtxLbl=Contratos+</t>
  </si>
  <si>
    <t>RAMIRO ORLANDO JUNIOR RAMIREZ MARROQUIN</t>
  </si>
  <si>
    <t>EPC-CD-PS-437-2025</t>
  </si>
  <si>
    <t>Un pago por la suma de: NOVECIENTOS MIL PESOS ($9000.000) M/CTE por concepto de honorarios previo al cumplimiento de los requisitos de pago, tales como el informe de actividades realizadas</t>
  </si>
  <si>
    <t>Por un valor no mayor a SIETE MILLONES OCHOCIENTOS MIL PESOS ($7.800.000) M/CTE, por concepto correspondiente a gastos de desplazamiento para la ejecución del objeto contractual, se efectuarán pagos proporcionales (que serán cancelados mes vencidos)</t>
  </si>
  <si>
    <t>3192-25 04/07/2025</t>
  </si>
  <si>
    <t>https://www.secop.gov.co/CO1ContractsManagement/Tendering/ProcurementContractEdit/Update?ProfileName=CCE-16-Servicios_profesionales_gestion&amp;PPI=CO1.PPI.40715894&amp;DocUniqueName=ContratoDeCompra&amp;DocTypeName=NextWay.Entities.Marketplace.Tendering.ProcurementContract&amp;ProfileVersion=8&amp;DocUniqueIdentifier=CO1.PCCNTR.8076771&amp;prevCtxUrl=https%3a%2f%2fwww.secop.gov.co%3a443%2fCO1ContractsManagement%2fTendering%2fProcurementContractManagement%2fIndex&amp;prevCtxLbl=Contratos+</t>
  </si>
  <si>
    <t>20250237 de 10-07-2025</t>
  </si>
  <si>
    <t>OMAR JOSE RODRIGUEZ ACEVEDO</t>
  </si>
  <si>
    <t>EPC-PS-438-2025</t>
  </si>
  <si>
    <t>EPC-PS-439-2025</t>
  </si>
  <si>
    <t>ROCIO ROJAS</t>
  </si>
  <si>
    <t>ASOCIACION DE AFILIADOS DEL ACUEDUCTO RURAL DE LA VEREDA LA TRINIDAD DEL MUNICIPIO DE GUAYABAL DE SIQUIMA DPTO. DE CUND.</t>
  </si>
  <si>
    <t>ASOCIACIÓN AFILIADOS DE ACUEDUCTO RURAL ZAQUE CUSAQUIN MUNICIPIO DE GACHETA CUNDINAMARCA.</t>
  </si>
  <si>
    <t>210 DE 16-07-2025</t>
  </si>
  <si>
    <t>EPC-PS-440-2025</t>
  </si>
  <si>
    <t>CARLOS JULIAN GARAVITO ESTUPIÑAN</t>
  </si>
  <si>
    <t>200 DE 14-07-2025</t>
  </si>
  <si>
    <t>ASOCIACION DE USUARIOS VEREDA LA JOYA</t>
  </si>
  <si>
    <t>AUNAR ESFUERZOS PARA EL FORTALECIMIENTO ADMINISTRATIVO, COMERCIAL, FINANCIERO, SOCIAL, AMBIENTAL, OPERATIVO Y TÉCNICO DEL PRESTADOR ASOCIACION DE USUARIOS VEREDA LA JOYA UBICADO EN EL MUNICIPIO DE QUIPILE DEL DEPARTAMENTO DE CUNDINAMARCA, EN EL MARCO DEL PLAN DE ASEGURAMIENTO 2024 -2027 LINEA ESTRATÉGICA PROGRAMA AGUA A LA VEREDA.</t>
  </si>
  <si>
    <t>18423 DE 23-04-2025</t>
  </si>
  <si>
    <t>https://www.secop.gov.co/CO1ContractsManagement/Tendering/ProcurementContractEdit/Update?ProfileName=CCE-11-Procedimiento_Publicidad&amp;PPI=CO1.PPI.40808750&amp;DocUniqueName=ContratoDeCompra&amp;DocTypeName=NextWay.Entities.Marketplace.Tendering.ProcurementContract&amp;ProfileVersion=12&amp;DocUniqueIdentifier=CO1.PCCNTR.8093366&amp;prevCtxUrl=https%3a%2f%2fwww.secop.gov.co%3a443%2fCO1ContractsManagement%2fTendering%2fProcurementContractManagement%2fIndex&amp;prevCtxLbl=Contratos+</t>
  </si>
  <si>
    <t>202 DE 15-07-2025</t>
  </si>
  <si>
    <t>209 DE 16-07-2025</t>
  </si>
  <si>
    <t>EPC-PS-441-2025</t>
  </si>
  <si>
    <t>EPC-PS-442-2025</t>
  </si>
  <si>
    <t>Paula Ximena Sánchez</t>
  </si>
  <si>
    <t>AUNAR ESFUERZOS PARA EL FORTALECIMIENTO ADMINISTRATIVO, COMERCIAL, FINANCIERO, SOCIAL, AMBIENTAL, OPERATIVO Y TÉCNICO DEL PRESTADOR LA ASOCIACION DE SUSCRIPTORES DEL ACUEDUCTO PANTANO COLORADO SECTOR SUTILLA VEREDA PAUNITA DEL MUNICIPIO DE SUSA - DEPARTAMENTO DE CUNDINAMARCA, EN EL MARCO DEL PLAN DE ASEGURAMIENTO 2024 -2027 LINEA ESTRATÉGICA PROGRAMA AGUA A LA VEREDA.</t>
  </si>
  <si>
    <t>LA ASOCIACION DE SUSCRIPTORES DEL ACUEDUCTO PANTANO COLORADO-SECTOR SUTILLA-VEREDA PAUNITA-DEL MUNICIPIO DE SUSA-DEPARTAMENTO DE CUNDINAMARCA-ASUTILLA</t>
  </si>
  <si>
    <t>EPC-PS-443-2025</t>
  </si>
  <si>
    <t xml:space="preserve">ANGELA </t>
  </si>
  <si>
    <t>ASOCIACION USUARIOS ACUEDUCTO RUARL DE LAS VEREDAS MINAS, LAURELES,LA ALIANZA MUNICIPIO LA VEGA</t>
  </si>
  <si>
    <t>ASOCIACION DE SUSCRIPTORES DEL ACUEDUCTO RUAL DE LASVEREDAS MUNAR GERENTE Y LLANO DE CHIPAQUE</t>
  </si>
  <si>
    <t>ACUEDUCTO REGINAL ANAPOMA -ASUARCOPSA</t>
  </si>
  <si>
    <t>NANCY</t>
  </si>
  <si>
    <t>215 DE 17-07-2025</t>
  </si>
  <si>
    <t>EPC-PDA-CAS-024-2025</t>
  </si>
  <si>
    <t>AUNAR ESFUERZOS PARA EL FORTALECIMIENTO ADMINISTRATIVO, COMERCIAL, FINANCIERO, SOCIAL, AMBIENTAL, OPERATIVO Y TÉCNICO DEL PRESTADOR ASOCIACION DE AFILIADOS DEL SERVICIO DE ACUEDUCTO DE LA VEREDA LA CABRERA UBICADO EN EL MUNICIPIO DE SUPATA DEL DEPARTAMENTO DE CUNDINAMARCA, EN EL MARCO DEL PLAN DE ASEGURAMIENTO 2024 -2027 LINEA ESTRATÉGICA PROGRAMA AGUA A LA VEREDA.</t>
  </si>
  <si>
    <t>ASOCIACION DE AFILIADOS DEL SERVICIO DE ACUEDUCTO DE LA VEREDA LA CABRERA DEL MUNICIPIO DE SUPATA DEPARTAMENTO DE CUNDINAMARCA</t>
  </si>
  <si>
    <t>EPC-PDA-SASI-003-2025</t>
  </si>
  <si>
    <t>EPC-PDA-CAS-025-2025</t>
  </si>
  <si>
    <t>ADQUISICIÓN DE OCHO (08) MOTOCARGUEROS PARA APOYAR LA OPERACIÓN DE ASEO DE LAS EMPRESAS DE SERVICIOS PÚBLICOS PRIORIZADAS EN EL DEPARTAMENTO DE CUNDINAMARCA</t>
  </si>
  <si>
    <t xml:space="preserve">JUAN CAMILO </t>
  </si>
  <si>
    <t>AUNAR ESFUERZOS PARA EL FORTALECIMIENTO ADMINISTRATIVO, COMERCIAL, FINANCIERO, SOCIAL, AMBIENTAL, OPERATIVO Y TÉCNICO DEL PRESTADOR ASOCIACION DE USUARIOS PROPIETARIOS ACUEDUCTO RURAL POZO DE LA NUTRIA UBICADO EN EL MUNICIPIO DE LA CALERA DEL DEPARTAMENTO DE CUNDINAMARCA, EN EL MARCO DEL PLAN DE ASEGURAMIENTO 2024 -2027 LINEA ESTRATÉGICA PROGRAMA AGUA A LA VEREDA.</t>
  </si>
  <si>
    <t>ASOCIACION DE USUARIOS DEL ACUEDUCTO REGIONAL DE LAS VEREDAS DE SANTAROSA PROVIDENCIA CRISTALES Y MESITAS DEL MUNICIPIO DE SUPATA CUND</t>
  </si>
  <si>
    <t>AUNAR ESFUERZOS PARA EL FORTALECIMIENTO ADMINISTRATIVO, COMERCIAL, FINANCIERO, SOCIAL, AMBIENTAL, OPERATIVO Y TÉCNICO DEL PRESTADOR ASOCIACION DE USUARIOS DEL ACUEDUCTO REGIONAL DE LAS VEREDAS SANTA ROSA PROVIDENCIA CRISTALES Y MESITAS DEL MUNICIPIO DE SUPATA CUND UBICADO EN EL MUNICIPIO DE SUPATA DEL DEPARTAMENTO DE CUNDINAMARCA, EN EL MARCO DEL PLAN DE ASEGURAMIENTO 2024 -2027 LINEA ESTRATÉGICA PROGRAMA AGUA A LA VEREDA.</t>
  </si>
  <si>
    <t>18394 (22/04/2025)</t>
  </si>
  <si>
    <t>https://www.secop.gov.co/CO1ContractsManagement/Tendering/ProcurementContractEdit/Update?ProfileName=CCE-11-Procedimiento_Publicidad&amp;PPI=CO1.PPI.40853087&amp;DocUniqueName=ContratoDeCompra&amp;DocTypeName=NextWay.Entities.Marketplace.Tendering.ProcurementContract&amp;ProfileVersion=12&amp;DocUniqueIdentifier=CO1.PCCNTR.8099887&amp;prevCtxUrl=https%3a%2f%2fwww.secop.gov.co%3a443%2fCO1ContractsManagement%2fTendering%2fProcurementContractManagement%2fIndex&amp;prevCtxLbl=Contratos+</t>
  </si>
  <si>
    <t>JUNTA DE ACCION COMUNAL VEREDA BOCA DE MONTE</t>
  </si>
  <si>
    <t>AUNAR ESFUERZOS PARA EL FORTALECIMIENTO ADMINISTRATIVO, COMERCIAL, FINANCIERO, SOCIAL, AMBIENTAL, OPERATIVO Y TÉCNICO DEL PRESTADOR JUNTA DE ACCION COMUNAL VEREDA BOCA DE MONTE UBICADO EN EL MUNICIPIO DE UBALA DEL DEPARTAMENTO DE CUNDINAMARCA, EN EL MARCO DEL PLAN DE ASEGURAMIENTO 2024 -2027 LINEA ESTRATÉGICA PROGRAMA AGUA A LA VEREDA</t>
  </si>
  <si>
    <t>18408
(23/04/2025)</t>
  </si>
  <si>
    <t>3112-25
(19/06/2025)</t>
  </si>
  <si>
    <t>https://www.secop.gov.co/CO1ContractsManagement/Tendering/ProcurementContractEdit/Update?ProfileName=CCE-11-Procedimiento_Publicidad&amp;PPI=CO1.PPI.40849416&amp;DocUniqueName=ContratoDeCompra&amp;DocTypeName=NextWay.Entities.Marketplace.Tendering.ProcurementContract&amp;ProfileVersion=12&amp;DocUniqueIdentifier=CO1.PCCNTR.8099435&amp;prevCtxUrl=https%3a%2f%2fwww.secop.gov.co%3a443%2fCO1ContractsManagement%2fTendering%2fProcurementContractManagement%2fIndex&amp;prevCtxLbl=Contratos+</t>
  </si>
  <si>
    <t>ASOCIACION DE SUSCRIPTORES DE ACUEDUCTO VEREDA CHONTE GRANDE SECTOR LA ESPERANZA</t>
  </si>
  <si>
    <t>AUNAR ESFUERZOS PARA EL FORTALECIMIENTO ADMINISTRATIVO, COMERCIAL, FINANCIERO, SOCIAL, AMBIENTAL, OPERATIVO Y TÉCNICO DEL PRESTADOR ASOCIACIÓN DE SUSCRIPTORES DE ACUEDUCTO VEREDA CHONTE GRANDE SECTOR LA ESPERANZA UBICADO EN EL MUNICIPIO DE VERGARA DEL DEPARTAMENTO DE CUNDINAMARCA, EN EL MARCO DEL PLAN DE ASEGURAMIENTO 2024 -2027 LINEA ESTRATÉGICA PROGRAMA AGUA A LA VEREDA.</t>
  </si>
  <si>
    <t>18414
(23/04/2025)</t>
  </si>
  <si>
    <t>3115-25
(19/06/2025)</t>
  </si>
  <si>
    <t>https://www.secop.gov.co/CO1ContractsManagement/Tendering/ProcurementContractEdit/Update?ProfileName=CCE-11-Procedimiento_Publicidad&amp;PPI=CO1.PPI.40844102&amp;DocUniqueName=ContratoDeCompra&amp;DocTypeName=NextWay.Entities.Marketplace.Tendering.ProcurementContract&amp;ProfileVersion=12&amp;DocUniqueIdentifier=CO1.PCCNTR.8098191&amp;prevCtxUrl=https%3a%2f%2fwww.secop.gov.co%3a443%2fCO1ContractsManagement%2fTendering%2fProcurementContractManagement%2fIndex&amp;prevCtxLbl=Contratos+</t>
  </si>
  <si>
    <t>AUNAR ESFUERZOS PARA EL FORTALECIMIENTO ADMINISTRATIVO, COMERCIAL, FINANCIERO, SOCIAL, AMBIENTAL, OPERATIVO Y TÉCNICO DEL PRESTADOR ASOCIACION DE USUARIOS DEL ACUEDUCTO REGIONAL DE LAS VEREDAS RASGATA Y DE OTRAS DE LOS MUNICIPIOS DE TAUSA NEMOCON CUCUNUBA SUTATAUSA Y COGUA UBICADO EN EL MUNICIPIO DE TAUSA DEL DEPARTAMENTO DE CUNDINAMARCA, EN EL MARCO DEL PLAN DE ASEGURAMIENTO 2024 -2027 LINEA ESTRATÉGICA PROGRAMA AGUA A LA VEREDA</t>
  </si>
  <si>
    <t>18401 (23/04/2025)</t>
  </si>
  <si>
    <t>2893-25
(12/06/2025)</t>
  </si>
  <si>
    <t>https://www.secop.gov.co/CO1ContractsManagement/Tendering/ProcurementContractEdit/Update?ProfileName=CCE-11-Procedimiento_Publicidad&amp;PPI=CO1.PPI.40818654&amp;DocUniqueName=ContratoDeCompra&amp;DocTypeName=NextWay.Entities.Marketplace.Tendering.ProcurementContract&amp;ProfileVersion=12&amp;DocUniqueIdentifier=CO1.PCCNTR.8094911&amp;prevCtxUrl=https%3a%2f%2fwww.secop.gov.co%3a443%2fCO1ContractsManagement%2fTendering%2fProcurementContractManagement%2fIndex&amp;prevCtxLbl=Contratos+</t>
  </si>
  <si>
    <t>ASOCIACION DE USUARIOS ACUEDUCTO MULTIVEREDAL SAN MIGUEL Y CHAGUANI MUNICIPIO DE NIMAIMA CUNDINAMARCA</t>
  </si>
  <si>
    <t>AUNAR ESFUERZOS PARA EL FORTALECIMIENTO ADMINISTRATIVO, COMERCIAL, FINANCIERO, SOCIAL, AMBIENTAL, OPERATIVO Y TECNICO DEL PRESTADOR ASOCIACIÓN DE USUARIOS ACUEDUCTO MULTIVEREDAL: SAN MIGUEL Y CHAGUANI, MUNICIPIO DE NIMAIMA CUNDINAMARCA- "ASOSANCHA" UBICADO EN EL MUNICIPIO DE NIMAIMA DEL DEPARTAMENTO DE CUNDINAMARCA, EN EL MARCO DEL PLAN DE ASEGURAMIENTO 2024 -2027 LINEA ESTRATEGICA PROGRAMA AGUA A LA VEREDA</t>
  </si>
  <si>
    <t>18360 DE 21-04-2025</t>
  </si>
  <si>
    <t>3066-25 DE 19-06-2025</t>
  </si>
  <si>
    <t>https://www.secop.gov.co/CO1ContractsManagement/Tendering/ProcurementContractEdit/Update?ProfileName=CCE-11-Procedimiento_Publicidad&amp;PPI=CO1.PPI.40845889&amp;DocUniqueName=ContratoDeCompra&amp;DocTypeName=NextWay.Entities.Marketplace.Tendering.ProcurementContract&amp;ProfileVersion=12&amp;DocUniqueIdentifier=CO1.PCCNTR.8099120&amp;prevCtxUrl=https%3a%2f%2fwww.secop.gov.co%3a443%2fCO1ContractsManagement%2fTendering%2fProcurementContractManagement%2fIndex&amp;prevCtxLbl=Contratos+</t>
  </si>
  <si>
    <t>JUNTA DE ACCION COMUNAL DE LA VEREDA BETORO</t>
  </si>
  <si>
    <t>AUNAR ESFUERZOS PARA EL FORTALECIMIENTO ADMINISTRATIVO, COMERCIAL, FINANCIERO, SOCIAL, AMBIENTAL, OPERATIVO Y TÉCNICO DEL PRESTADOR JUNTA DE ACCIÓN COMUNAL DE LA VEREDA BETORO UBICADO EN EL MUNICIPIO DE LA PEÑA DEL DEPARTAMENTO DE CUNDINAMARCA, EN EL MARCO DEL PLAN DE ASEGURAMIENTO 2024 -2027 LINEA ESTRATÉGICA PROGRAMA AGUA A LA VEREDA.</t>
  </si>
  <si>
    <t>18352
(20/04/2025)</t>
  </si>
  <si>
    <t>3056-25
(19/06/2025)</t>
  </si>
  <si>
    <t>https://www.secop.gov.co/CO1ContractsManagement/Tendering/ProcurementContractEdit/Update?ProfileName=CCE-11-Procedimiento_Publicidad&amp;PPI=CO1.PPI.40843750&amp;DocUniqueName=ContratoDeCompra&amp;DocTypeName=NextWay.Entities.Marketplace.Tendering.ProcurementContract&amp;ProfileVersion=12&amp;DocUniqueIdentifier=CO1.PCCNTR.8098387&amp;prevCtxUrl=https%3a%2f%2fwww.secop.gov.co%3a443%2fCO1ContractsManagement%2fTendering%2fProcurementContractManagement%2fIndex&amp;prevCtxLbl=Contratos+</t>
  </si>
  <si>
    <t>3100-25
(19/06/2025)</t>
  </si>
  <si>
    <t>AUNAR ESFUERZOS PARA EL FORTALECIMIENTO ADMINISTRATIVO, COMERCIAL, FINANCIERO, SOCIAL, AMBIENTAL, OPERATIVO Y TÉCNICO DEL PRESTADOR ASOCIACION DE SUSCRIPTORES DEL ACUEDUCTO RURAL DE LAS VEREDAS MUNAR, QUERENTE Y LLANO DE CHIPAQUE ASUAR UBICADO EN EL MUNICIPIO DE CHIPAQUE DEL DEPARTAMENTO DE CUNDINAMARCA, EN EL MARCO DEL PLAN DE ASEGURAMIENTO 2024 -2027 LINEA ESTRATÉGICA PROGRAMA AGUA A LA VEREDA</t>
  </si>
  <si>
    <t>18329 DE 18-04-2025</t>
  </si>
  <si>
    <t>3016-25 DE 19-06-2025</t>
  </si>
  <si>
    <t>https://www.secop.gov.co/CO1ContractsManagement/Tendering/ProcurementContractEdit/Update?ProfileName=CCE-11-Procedimiento_Publicidad&amp;PPI=CO1.PPI.40861910&amp;DocUniqueName=ContratoDeCompra&amp;DocTypeName=NextWay.Entities.Marketplace.Tendering.ProcurementContract&amp;ProfileVersion=12&amp;DocUniqueIdentifier=CO1.PCCNTR.8101071&amp;prevCtxUrl=https%3a%2f%2fwww.secop.gov.co%3a443%2fCO1ContractsManagement%2fTendering%2fProcurementContractManagement%2fIndex&amp;prevCtxLbl=Contratos+</t>
  </si>
  <si>
    <t>EPC-PDA-CAS-026-2025</t>
  </si>
  <si>
    <t>211 de 16 07-2025</t>
  </si>
  <si>
    <t>20250254 de 18-07-2025</t>
  </si>
  <si>
    <t>20250248 de 16-07-2025</t>
  </si>
  <si>
    <t>ASOCIACION DE USUARIOS DEL ACUEDUCTO DEL RIO GUAVIO DE LA VEREDA SAN ROQUE LOS RIOS MUNICIPIO DE ARBELAEZ CUNDINAMARCA</t>
  </si>
  <si>
    <t>20250247 DE 16-07-2025</t>
  </si>
  <si>
    <t>20250242 DE 14-07-2025</t>
  </si>
  <si>
    <t>20250255 de 18-07-2025</t>
  </si>
  <si>
    <t>18325 (16/04/2025)</t>
  </si>
  <si>
    <t>3004-25 (19/06/2025)</t>
  </si>
  <si>
    <t>ACUEDUCTO SAN JOSE MULTIVEREDAL- ACUASANJOSE</t>
  </si>
  <si>
    <t>https://www.secop.gov.co/CO1ContractsManagement/Tendering/ProcurementContractEdit/Update?ProfileName=CCE-11-Procedimiento_Publicidad&amp;PPI=CO1.PPI.40852025&amp;DocUniqueName=ContratoDeCompra&amp;DocTypeName=NextWay.Entities.Marketplace.Tendering.ProcurementContract&amp;ProfileVersion=12&amp;DocUniqueIdentifier=CO1.PCCNTR.8099802&amp;prevCtxUrl=https%3a%2f%2fwww.secop.gov.co%3a443%2fCO1ContractsManagement%2fTendering%2fProcurementContractManagement%2fIndex&amp;prevCtxLbl=Contratos+</t>
  </si>
  <si>
    <t>AUNAR ESFUERZOS PARA EL FORTALECIMIENTO ADMINISTRATIVO, COMERCIAL, FINANCIERO, SOCIAL, AMBIENTAL, OPERATIVO Y TÉCNICO DEL PRESTADOR ASOCIACION DE USUARIOS DEL ACUEDUCTO RURAL DE LAS VEREDAS MINAS LAURELES LA ALIANZA - ASUAMINAL UBICADO EN EL MUNICIPIO DE LA VEGA DEL DEPARTAMENTO DE CUNDINAMARCA, EN EL MARCO DEL PLAN DE ASEGURAMIENTO 2024 -2027 LINEA ESTRATÉGICA PROGRAMA AGUA A LA VEREDA</t>
  </si>
  <si>
    <t>18353 de 20-04-2025</t>
  </si>
  <si>
    <t>3059-25 de 19-06-2025</t>
  </si>
  <si>
    <t>ASOCIACIÓN AFILIADOS DEL ACUEDUCTO RURAL BATEAS TIBACUY DEPARTAMENTO DE CUNDINAMARCA</t>
  </si>
  <si>
    <t>AUNAR ESFUERZOS PARA EL FORTALECIMIENTO ADMINISTRATIVO, COMERCIAL, FINANCIERO, SOCIAL, AMBIENTAL, OPERATIVO Y TÉCNICO DEL PRESTADOR ASOCIACIÓN DE AFILIADOS DEL ACUEDUCTO RURAL BATEAS TIBACUY DEPARTAMENTO DE CUNDINAMARCA UBICADO EN EL MUNICIPIO DE TIBACUY DEL DEPARTAMENTO DE CUNDINAMARCA, EN EL MARCO DEL PLAN DE ASEGURAMIENTO 2024 -2027 LINEA ESTRATÉGICA PROGRAMA AGUA A LA VEREDA.</t>
  </si>
  <si>
    <t>18403
(23/04/2025)</t>
  </si>
  <si>
    <t>3106-25
(19/06/2025))</t>
  </si>
  <si>
    <t>https://www.secop.gov.co/CO1ContractsManagement/Tendering/ProcurementContractEdit/Update?ProfileName=CCE-11-Procedimiento_Publicidad&amp;PPI=CO1.PPI.40852381&amp;DocUniqueName=ContratoDeCompra&amp;DocTypeName=NextWay.Entities.Marketplace.Tendering.ProcurementContract&amp;ProfileVersion=12&amp;DocUniqueIdentifier=CO1.PCCNTR.8099901&amp;prevCtxUrl=https%3a%2f%2fwww.secop.gov.co%3a443%2fCO1ContractsManagement%2fTendering%2fProcurementContractManagement%2fIndex&amp;prevCtxLbl=Contratos+</t>
  </si>
  <si>
    <t>ASOCIACION AFILIADOS DE ACUEDUCTO RURAL ZAQUE-CUSAQUIN DEPARTAMENTO DE CUNDINAMARCA</t>
  </si>
  <si>
    <t>18340 (20/04/2025)</t>
  </si>
  <si>
    <t>2892-25 (12/06/2025)</t>
  </si>
  <si>
    <t>EPC-PDA-CAS-027-2025</t>
  </si>
  <si>
    <t>212 DE 16-07-2025</t>
  </si>
  <si>
    <t>EPC-PDA-CAS-028-2025</t>
  </si>
  <si>
    <t>AUNAR ESFUERZOS PARA EL FORTALECIMIENTO ADMINISTRATIVO, COMERCIAL, FINANCIERO, SOCIAL, AMBIENTAL, OPERATIVO Y TÉCNICO DEL PRESTADOR ASOCIACION JUNTA ADMINISTRADORA DE ACUEDUCTO VEREDA GAVILAN UBICADO EN EL MUNICIPIO DE PACHO DEL DEPARTAMENTO DE CUNDINAMARCA, EN EL MARCO DEL PLAN DE ASEGURAMIENTO 2024 -2027 LINEA ESTRATÉGICA PROGRAMA AGUA A LA VEREDA.</t>
  </si>
  <si>
    <t>CONTADOR PUBLICO</t>
  </si>
  <si>
    <t>EPC-PDA-CAS-029-2025</t>
  </si>
  <si>
    <t>CAMILO OTALORA</t>
  </si>
  <si>
    <t>226 DE 21-07-2025</t>
  </si>
  <si>
    <t>EPC-PDA-CAS-030-2025</t>
  </si>
  <si>
    <t>EPC-PDA-CAS-031-2025</t>
  </si>
  <si>
    <t>EPC-PDA-CAS-032-2025</t>
  </si>
  <si>
    <t>EPC-PDA-CAS-033-2025</t>
  </si>
  <si>
    <t>3188-25 (03/07/2025)</t>
  </si>
  <si>
    <t>NELLY YULIETH CUBILLOS GONZALEZ</t>
  </si>
  <si>
    <t>https://www.secop.gov.co/CO1ContractsManagement/Tendering/ProcurementContractEdit/Update?ProfileName=CCE-16-Servicios_profesionales_gestion&amp;PPI=CO1.PPI.40835801&amp;DocUniqueName=ContratoDeCompra&amp;DocTypeName=NextWay.Entities.Marketplace.Tendering.ProcurementContract&amp;ProfileVersion=8&amp;DocUniqueIdentifier=CO1.PCCNTR.8096363&amp;prevCtxUrl=https%3a%2f%2fwww.secop.gov.co%3a443%2fCO1ContractsManagement%2fTendering%2fProcurementContractManagement%2fIndex&amp;prevCtxLbl=Contratos+</t>
  </si>
  <si>
    <t>katherine liyet ovalle sabogal</t>
  </si>
  <si>
    <t>20250412
(08/07/2025)</t>
  </si>
  <si>
    <t>PRESTACION DE SERVICIOS PROFESIONALES PARA APOYAR LA SUPERVISION Y SEGUIMIENTO DE CONTRATOS PARA LA EJECUCION DEL PLAN DE GESTION DEL RIESGO DEL SECTOR DE AGUA POTABLE Y SANEAMIENTO EN EL DEPARTAMENTO, Y TODOS LOS PLANES Y PROGRAMAS QUE ADELANTE EMPRESAS PUBLICAS DE CUNDINAMARCA S-A E.S.P, EN VIRTUD DEL CONVENIO 009 DE 2008 Y SUS MODIFICATORIOS, EN LA DIRECCION OPERATIVA Y DE PROYECTOS ESPECIALES</t>
  </si>
  <si>
    <t>https://www.secop.gov.co/CO1ContractsManagement/Tendering/ProcurementContractEdit/Update?ProfileName=CCE-11-Procedimiento_Publicidad&amp;PPI=CO1.PPI.40872785&amp;DocUniqueName=ContratoDeCompra&amp;DocTypeName=NextWay.Entities.Marketplace.Tendering.ProcurementContract&amp;ProfileVersion=12&amp;DocUniqueIdentifier=CO1.PCCNTR.8102200&amp;prevCtxUrl=https%3a%2f%2fwww.secop.gov.co%3a443%2fCO1ContractsManagement%2fTendering%2fProcurementContractManagement%2fIndex&amp;prevCtxLbl=Contratos+</t>
  </si>
  <si>
    <t>EPC-CD-PS-445-2025</t>
  </si>
  <si>
    <t>EPC-CD-PS-444-202</t>
  </si>
  <si>
    <t>EPC-LP-PDA-001-205</t>
  </si>
  <si>
    <t>REHABILITACIÓN DE LA INFRAESTRUCTURA AFECTADA PARA ATENDER Y/O PREVENIR EL DESABASTECIMIENTO DE AGUA PARA CONSUMO O LA INTERRUPCIÓN DE LOS SERVICIOS DE ALCANTARILLADO Y ASEO, INCLUIDA LA UTILIZACIÓN DE EQUIPOS DE SUCCIÓN PRESIÓN, CARROTANQUES, Y EN GENERAL MAQUINARIA Y EQUIPOS ESPECIALIZADOS PARA MITIGAR LAS AFECTACIONES EN LA INFRAESTRUCTURA DEL SECTOR, EN EL DEPARTAMENTO DE CUNDINAMARCA</t>
  </si>
  <si>
    <t>SEPROMED SAS</t>
  </si>
  <si>
    <t>EPC-PDA-O-446-2025</t>
  </si>
  <si>
    <t>EPC-CI-011-2025</t>
  </si>
  <si>
    <t>AUNAR ESFUERZOS TECNICOS, ADMINISTRATIVOS Y FINANCIEROS PARA CONTRATAR LA “CONSTRUCCIÓN DE LA RED DE DISTRIBUCIÓN DE AGUA POTABLE EN EL SECTOR EL BOTE DE LA VEREDA RIÓ FRÍO OCCIDENTAL DEL MUNICIPIO DE TABIO CUNDINAMARCA</t>
  </si>
  <si>
    <t>LICITACION PUBLICA</t>
  </si>
  <si>
    <t>OBRA</t>
  </si>
  <si>
    <t>TEGNOLOGO AMBIENTAL</t>
  </si>
  <si>
    <t>20250417
(14/07/2025)</t>
  </si>
  <si>
    <t>https://www.secop.gov.co/CO1ContractsManagement/Tendering/ProcurementContractEdit/Update?ProfileName=CCE-11-Procedimiento_Publicidad&amp;PPI=CO1.PPI.40852367&amp;DocUniqueName=ContratoDeCompra&amp;DocTypeName=NextWay.Entities.Marketplace.Tendering.ProcurementContract&amp;ProfileVersion=12&amp;DocUniqueIdentifier=CO1.PCCNTR.8099851&amp;prevCtxUrl=https%3a%2f%2fwww.secop.gov.co%3a443%2fCO1ContractsManagement%2fTendering%2fProcurementContractManagement%2fIndex&amp;prevCtxLbl=Contratos+</t>
  </si>
  <si>
    <t>EPC-CD-PS-443-2025</t>
  </si>
  <si>
    <t>PRESTACION DE SERVICIOS PROFESIONALES PARA EL SEGUIMIENTO, ACOMPAÑAMIENTO Y CONTROL DE LAS ACTIVIDADES QUE SE DESARROLLAN EN EL MARCO DE LA IMPLEMENTACIÓN DEL PROGRAMA AGUA A LA VEREDA, EN ESPECIAL LO REFERENTE AL PROYECTO SIASAR</t>
  </si>
  <si>
    <t>3203-25
(09/07/2025)</t>
  </si>
  <si>
    <t>20250251 DE 17-07-2025</t>
  </si>
  <si>
    <t>https://www.secop.gov.co/CO1ContractsManagement/Tendering/ProcurementContractEdit/Update?ProfileName=CCE-16-Servicios_profesionales_gestion&amp;PPI=CO1.PPI.40842729&amp;DocUniqueName=ContratoDeCompra&amp;DocTypeName=NextWay.Entities.Marketplace.Tendering.ProcurementContract&amp;ProfileVersion=8&amp;DocUniqueIdentifier=CO1.PCCNTR.8097645&amp;prevCtxUrl=https%3a%2f%2fwww.secop.gov.co%3a443%2fCO1ContractsManagement%2fTendering%2fProcurementContractManagement%2fIndex&amp;prevCtxLbl=Contratos+</t>
  </si>
  <si>
    <t>ECONOMIA</t>
  </si>
  <si>
    <t>EPC-CD-PS-442-2025</t>
  </si>
  <si>
    <t>EPC-CD-PS-441-2025</t>
  </si>
  <si>
    <t>TECNOLOGIA EN GESTION FINANCIERA Y DE TESORERIA</t>
  </si>
  <si>
    <t>https://www.secop.gov.co/CO1ContractsManagement/Tendering/ProcurementContractEdit/Update?ProfileName=CCE-16-Servicios_profesionales_gestion&amp;PPI=CO1.PPI.40834863&amp;DocUniqueName=ContratoDeCompra&amp;DocTypeName=NextWay.Entities.Marketplace.Tendering.ProcurementContract&amp;ProfileVersion=8&amp;DocUniqueIdentifier=CO1.PCCNTR.8096455&amp;prevCtxUrl=https%3a%2f%2fwww.secop.gov.co%3a443%2fCO1ContractsManagement%2fTendering%2fProcurementContractManagement%2fIndex&amp;prevCtxLbl=Contratos+</t>
  </si>
  <si>
    <t>3187-25 03/07/2025</t>
  </si>
  <si>
    <t>20250253 DE 17-07-2025</t>
  </si>
  <si>
    <t>EPC-CD-440-2025</t>
  </si>
  <si>
    <t>20250413
(10/07/2025</t>
  </si>
  <si>
    <t>https://www.secop.gov.co/CO1ContractsManagement/Tendering/ProcurementContractEdit/Update?ProfileName=CCE-11-Procedimiento_Publicidad&amp;PPI=CO1.PPI.40824409&amp;DocUniqueName=ContratoDeCompra&amp;DocTypeName=NextWay.Entities.Marketplace.Tendering.ProcurementContract&amp;ProfileVersion=12&amp;DocUniqueIdentifier=CO1.PCCNTR.8096985&amp;prevCtxUrl=https%3a%2f%2fwww.secop.gov.co%3a443%2fCO1ContractsManagement%2fTendering%2fProcurementContractManagement%2fIndex&amp;prevCtxLbl=Contratos+</t>
  </si>
  <si>
    <t>PRESTACIÓN DE SERVICIOS PROFESIONALES PARA BRINDAR ASESORIA EN LA FORMULACION, ESTRUCTURACION, IMPLEMENTACION Y PUESTA EN MARCHA DEL PORTAFOLIO DE NEGOCIOS DE EMPRESAS PUBLICAS DE CUNDINAMARCA S.A.E.S.P., ASI COMO PLANEAR Y DESARROLLAR PROYECTOS DE INNOVACION Y NUEVAS TECNOLOGIAS APLICADAS A LOS SERVICIOS PUBLICOS EN LOS QUE LA COMPAÑIA PUEDA DESEMPEÑAR SU OBJETO SOCIAL</t>
  </si>
  <si>
    <t xml:space="preserve">COMERCIO INTERNANCIONAL </t>
  </si>
  <si>
    <t>EPC-CD-PS-439-2025</t>
  </si>
  <si>
    <t>20250399
(03/07/2025)</t>
  </si>
  <si>
    <t>https://www.secop.gov.co/CO1ContractsManagement/Tendering/ProcurementContractEdit/View?docUniqueIdentifier=CO1.PCCNTR.8093376&amp;prevCtxUrl=https%3a%2f%2fwww.secop.gov.co%3a443%2fCO1ContractsManagement%2fTendering%2fProcurementContractManagement%2fIndex&amp;prevCtxLbl=Contratos+</t>
  </si>
  <si>
    <t>EPC-CD-PS-438-2025</t>
  </si>
  <si>
    <t>3190-25
(04/07/2025)</t>
  </si>
  <si>
    <t>https://www.secop.gov.co/CO1ContractsManagement/Tendering/ProcurementContractEdit/Update?ProfileName=CCE-16-Servicios_profesionales_gestion&amp;PPI=CO1.PPI.40782008&amp;DocUniqueName=ContratoDeCompra&amp;DocTypeName=NextWay.Entities.Marketplace.Tendering.ProcurementContract&amp;ProfileVersion=8&amp;DocUniqueIdentifier=CO1.PCCNTR.8088815&amp;prevCtxUrl=https%3a%2f%2fwww.secop.gov.co%3a443%2fCO1ContractsManagement%2fTendering%2fProcurementContractManagement%2fIndex&amp;prevCtxLbl=Contratos+</t>
  </si>
  <si>
    <t>CONSULTORES LEGALES AB</t>
  </si>
  <si>
    <t xml:space="preserve">MUNICIPIO TABIO </t>
  </si>
  <si>
    <t>CONSTRUCCION DE POZOS DE EXPLORACION Y APROVECHAMIENTO DE AGUAS SUBTERRANEAS QUE APOYEN EL ABASTECIMIENTO HIDRICO EN EL DEPARTAMENTO DE CUNDINAMARCA.</t>
  </si>
  <si>
    <t>OPTIMIZACION SISTEMA DE ACUEDUCTO CASCO URBANO, MUNICIPIO DE MEDINA
– FASE I</t>
  </si>
  <si>
    <t>AUNAR ESFUERZOS PARA EL FORTALECIMIENTO ADMINISTRATIVO,
COMERCIAL, FINANCIERO, SOCIAL, AMBIENTAL, OPERATIVO Y TÉCNICO DEL PRESTADOR JUNTA DE ACCION COMUNAL CUARTO DE SAN MIGUEL Y SAN RAFAEL VEREDA RESGUARDO I UBICADO EN EL MUNICIPIO DE
GACHETA DEL DEPARTAMENTO DE CUNDINAMARCA, EN EL MARCO DEL PLAN DE ASEGURAMIENTO 2024 -2027 LINEA ESTRATÉGICA PROGRAMA AGUA A LA VEREDA.</t>
  </si>
  <si>
    <t>AUNAR ESFUERZOS PARA EL FORTALECIMIENTO ADMINISTRATIVO, COMERCIAL, FINANCIERO, SOCIAL, AMBIENTAL, OPERATIVO Y TÉCNICO DEL PRESTADOR ASOCIACION DE USUARIOS DEL ACUEDUCTO REGIONAL DEL HATILLO UBICADO EN EL MUNICIPIO DE PACHO DEL DEPARTAMENTO DE CUNDINAMARCA, EN EL MARCO DEL PLAN DE ASEGURAMIENTO 2024 -2027 LINEA ESTRATÉGICA PROGRAMA AGUA A LA VEREDA</t>
  </si>
  <si>
    <t>AUNAR ESFUERZOS PARA EL FORTALECIMIENTO ADMINISTRATIVO, COMERCIAL, FINANCIERO, SOCIAL, AMBIENTAL, OPERATIVO Y TÉCNICO DEL PRESTADOR ASOCIACION DE USUARIOS DEL SERVICIO DE ACUEDUCTO VEREDA TABLON - ACUATABLON UBICADO EN EL MUNICIPIO DE CHOCONTA DEL DEPARTAMENTO DE CUNDINAMARCA, EN EL MARCO DEL PLAN DE ASEGURAMIENTO 2024 -2027 LINEA ESTRATÉGICA PROGRAMA AGUA A LA VEREDA.</t>
  </si>
  <si>
    <t>ASOCIACION DE USUARIOS DEL SERVICIO DE ACUEDUCTO VEREDA TABLON - ACUATABLON UBICADO EN EL MUNICIPIO DE CHOCONTA</t>
  </si>
  <si>
    <t>AUNAR ESFUERZOS PARA EL FORTALECIMIENTO ADMINISTRATIVO, COMERCIAL, FINANCIERO, SOCIAL, AMBIENTAL, OPERATIVO Y TÉCNICO DEL PRESTADOR ASOCIACIÓN DE USUARIOS ACUEDUCTO LA UNIÓN DE LA VEREDA VERSALLES MUNICIPIO DE ARBELAEZ UBICADO EN EL MUNICIPIO DE ARBELAEZ DEL DEPARTAMENTO DE CUNDINAMARCA, EN EL MARCO DEL PLAN DE ASEGURAMIENTO 2024 -2027 LINEA ESTRATÉGICA PROGRAMA AGUA A LA VEREDA</t>
  </si>
  <si>
    <t>ASOCIACIÓN DE USUARIOS ACUEDUCTO LA UNIÓN DE LA VEREDA VERSALLES MUNICIPIO DE ARBELAEZ UBICADO EN EL MUNICIPIO DE ARBELAEZ</t>
  </si>
  <si>
    <t>CONVENIO JUNTA ACCION COMINAL VEREDA LOMALARGA</t>
  </si>
  <si>
    <t>EPC-PDA-CAS-034-2025</t>
  </si>
  <si>
    <t>JUNTA DE ACCION COMUNAL DE LA INP. DE BILBAO DE TERAN. V MUÑOZ</t>
  </si>
  <si>
    <t>AUNAR ESFUERZOS PARA EL FORTALECIMIENTO ADMINISTRATIVO, COMERCIAL, FINANCIERO, SOCIAL, AMBIENTAL, OPERATIVO Y TÉCNICO DEL PRESTADOR JUNTA DE ACCION COMUNAL DE LA INSP DE BILBAO DE TERAN V MUÑOZ UBICADO EN EL MUNICIPIO DE YACOPI DEL DEPARTAMENTO DE CUNDINAMARCA, EN EL MARCO DEL PLAN DE ASEGURAMIENTO 2024 -2027 LINEA ESTRATÉGICA PROGRAMA AGUA A LA VEREDA</t>
  </si>
  <si>
    <t>18420 (23/04/2025)</t>
  </si>
  <si>
    <t>3148-25
(19/06/2025)</t>
  </si>
  <si>
    <t>https://www.secop.gov.co/CO1ContractsManagement/Tendering/ProcurementContractEdit/Update?ProfileName=CCE-11-Procedimiento_Publicidad&amp;PPI=CO1.PPI.40911132&amp;DocUniqueName=ContratoDeCompra&amp;DocTypeName=NextWay.Entities.Marketplace.Tendering.ProcurementContract&amp;ProfileVersion=12&amp;DocUniqueIdentifier=CO1.PCCNTR.8109572&amp;prevCtxUrl=https%3a%2f%2fwww.secop.gov.co%3a443%2fCO1ContractsManagement%2fTendering%2fProcurementContractManagement%2fIndex&amp;prevCtxLbl=Contratos+</t>
  </si>
  <si>
    <t>213 DE 17-07-2025</t>
  </si>
  <si>
    <t>EPC-PDA-CAS-035-2025</t>
  </si>
  <si>
    <t>A CARGO DE LA EMPRESA</t>
  </si>
  <si>
    <t>A. APORTE PARA EL CUBRIMIENTO DE COSTOS ADMINISTRATIVOS DEL CONVENIO</t>
  </si>
  <si>
    <t>EPC-PDA-CAS-036-2025</t>
  </si>
  <si>
    <t>JUAN CAMILO</t>
  </si>
  <si>
    <t>AUNAR ESFUERZOS PARA EL FORTALECIMIENTO ADMINISTRATIVO, COMERCIAL, FINANCIERO, SOCIAL, AMBIENTAL, OPERATIVO Y TÉCNICO DEL PRESTADOR ACUEDUCTO RURAL PASO HONDO UBICADO EN EL MUNICIPIO DE GUASCA DEL DEPARTAMENTO DE CUNDINAMARCA, EN EL MARCO DEL PLAN DE ASEGURAMIENTO 2024 -2027 LINEA ESTRATÉGICA PROGRAMA AGUA A LA VEREDA.</t>
  </si>
  <si>
    <t>EPC-PDA-CAS-037-2025</t>
  </si>
  <si>
    <t>APORTE PARA EL FORTALECIMIENTO TECNICO</t>
  </si>
  <si>
    <t>APORTE PARA EL
FORTALECIMIENTO INTEGRAL INSTITUCIONAL</t>
  </si>
  <si>
    <t>NUMERO COMPROMISO</t>
  </si>
  <si>
    <t xml:space="preserve">VALOR DISPONIBILIDAD </t>
  </si>
  <si>
    <t>GASTOS ADMINISTRATIVOS</t>
  </si>
  <si>
    <t xml:space="preserve">MANO DE OBRA </t>
  </si>
  <si>
    <t>VALOR AFECTACION</t>
  </si>
  <si>
    <t xml:space="preserve">VALOR CONVENIO </t>
  </si>
  <si>
    <t>A CARGO DEL PRESTADOR</t>
  </si>
  <si>
    <t>199 de 14-07-2025</t>
  </si>
  <si>
    <t>TIEMPO CONVENIO</t>
  </si>
  <si>
    <t>AUNAR ESFUERZOS PARA EL FORTALECIMIENTO ADMINISTRATIVO, COMERCIAL, FINANCIERO, SOCIAL, AMBIENTAL, OPERATIVO Y TÉCNICO DEL PRESTADOR ACUEDUCTO SAN PEDRO DE CACHIPAY UBICADO EN EL MUNICIPIO DE CACHIPAY DEL DEPARTAMENTO DE CUNDINAMARCA, EN EL MARCO DEL PLAN DE ASEGURAMIENTO 2024 -2027 LINEA ESTRATÉGICA PROGRAMA AGUA A LA VEREDA.</t>
  </si>
  <si>
    <t>EPC-PDA-CAS-038-2025</t>
  </si>
  <si>
    <t xml:space="preserve">ANDREA </t>
  </si>
  <si>
    <t>ACUEDUCTO SAN PEDRO DE CACHIPAY UBICADO EN EL MUNICIPIO DE CACHIPAY</t>
  </si>
  <si>
    <t>218 DE 17-07-2025</t>
  </si>
  <si>
    <t>ACUEDUCTO RURAL PASO HONDO</t>
  </si>
  <si>
    <t>18345 (20/04/2025)</t>
  </si>
  <si>
    <t>3045-25
(19/06/2025)</t>
  </si>
  <si>
    <t>https://www.secop.gov.co/CO1ContractsManagement/Tendering/ProcurementContractEdit/Update?ProfileName=CCE-11-Procedimiento_Publicidad&amp;PPI=CO1.PPI.40959466&amp;DocUniqueName=ContratoDeCompra&amp;DocTypeName=NextWay.Entities.Marketplace.Tendering.ProcurementContract&amp;ProfileVersion=12&amp;DocUniqueIdentifier=CO1.PCCNTR.8117475&amp;prevCtxUrl=https%3a%2f%2fwww.secop.gov.co%3a443%2fCO1ContractsManagement%2fTendering%2fProcurementContractManagement%2fIndex&amp;prevCtxLbl=Contratos+</t>
  </si>
  <si>
    <t>233 DE 22-07-2025</t>
  </si>
  <si>
    <t>18320
(16/04/2025)</t>
  </si>
  <si>
    <t>2996-25
(19/06/2025)</t>
  </si>
  <si>
    <t>https://www.secop.gov.co/CO1ContractsManagement/Tendering/ProcurementContractEdit/Update?ProfileName=CCE-11-Procedimiento_Publicidad&amp;PPI=CO1.PPI.40959539&amp;DocUniqueName=ContratoDeCompra&amp;DocTypeName=NextWay.Entities.Marketplace.Tendering.ProcurementContract&amp;ProfileVersion=12&amp;DocUniqueIdentifier=CO1.PCCNTR.8118108&amp;prevCtxUrl=https%3a%2f%2fwww.secop.gov.co%3a443%2fCO1ContractsManagement%2fTendering%2fProcurementContractManagement%2fIndex&amp;prevCtxLbl=Contratos+</t>
  </si>
  <si>
    <t>JUNTA DE ACCION COMUNAL CUARTO DE SAN MIGUEL Y SAN RAFAEL VEREDA RESGUARDO I</t>
  </si>
  <si>
    <t>229 DE 22-07-2025</t>
  </si>
  <si>
    <t>223 DE 17-07-2025</t>
  </si>
  <si>
    <t> 832009496</t>
  </si>
  <si>
    <t>18349 (20/04/2025)</t>
  </si>
  <si>
    <t>2894-25
(12/06/2025)</t>
  </si>
  <si>
    <t>ASOCIACION DE USUARIOS PROPIETARIOS ACUEDUCTO RURAL POZO DE LA NUTRIA-LA CALERA ASONUTRIA</t>
  </si>
  <si>
    <t>https://www.secop.gov.co/CO1ContractsManagement/Tendering/ProcurementContractEdit/Update?ProfileName=CCE-11-Procedimiento_Publicidad&amp;PPI=CO1.PPI.40854082&amp;DocUniqueName=ContratoDeCompra&amp;DocTypeName=NextWay.Entities.Marketplace.Tendering.ProcurementContract&amp;ProfileVersion=12&amp;DocUniqueIdentifier=CO1.PCCNTR.8099694&amp;prevCtxUrl=https%3a%2f%2fwww.secop.gov.co%3a443%2fCO1ContractsManagement%2fTendering%2fProcurementContractManagement%2fIndex&amp;prevCtxLbl=Contratos+</t>
  </si>
  <si>
    <t>ASOCIACION DE SUSCRIPTORES DEL ACUEDUCTO DE VEREDA LOMAALTA DEL MUNICIPIO DE SILVANIA"</t>
  </si>
  <si>
    <t>EPC-PDA-CAS-039-2025</t>
  </si>
  <si>
    <t>18340
(20/04/2025)</t>
  </si>
  <si>
    <t>AUNAR ESFUERZOS PARA EL FORTALECIMIENTO ADMINISTRATIVO, COMERCIAL, FINANCIERO, SOCIAL, AMBIENTAL, OPERATIVO Y TÉCNICO DEL PRESTADOR ASOCIACION GRUPO COMUNITARIO DE USUARIOS DEL ACUEDUCTO DE LA VEREDA EL CARMEN DEL MUNICIPIO DE SAN BERNARDO CUNDINAMARCA, EN EL MARCO DEL PLAN DE ASEGURAMIENTO 2024 -2027 LINEA ESTRATÉGICA PROGRAMA AGUA A LA VEREDA.</t>
  </si>
  <si>
    <t>EPC-PDA-CAS-040-2025</t>
  </si>
  <si>
    <t>EPC-PDA-CAS-041-2025</t>
  </si>
  <si>
    <t>EPC-PDA-CAS-042-2025</t>
  </si>
  <si>
    <t>EPC-PDA-CAS-043-2025</t>
  </si>
  <si>
    <t>EPC-PDA-CAS-044-2025</t>
  </si>
  <si>
    <t>EPC-PDA-CAS-045-2025</t>
  </si>
  <si>
    <t>EPC-PDA-CAS-046-2025</t>
  </si>
  <si>
    <t>EPC-PDA-CAS-047-2025</t>
  </si>
  <si>
    <t>EPC-PDA-CAS-048-2025</t>
  </si>
  <si>
    <t>EPC-PDA-CAS-049-2025</t>
  </si>
  <si>
    <t>EPC-PDA-CAS-050-2025</t>
  </si>
  <si>
    <t>EPC-PDA-CAS-051-2025</t>
  </si>
  <si>
    <t>EPC-PDA-CAS-052-2025</t>
  </si>
  <si>
    <t>EPC-PDA-CAS-053-2025</t>
  </si>
  <si>
    <t>EPC-PDA-CAS-054-2025</t>
  </si>
  <si>
    <t>EPC-PDA-CAS-055-2025</t>
  </si>
  <si>
    <t>EPC-PDA-CAS-056-2025</t>
  </si>
  <si>
    <t>EPC-PDA-CAS-057-2025</t>
  </si>
  <si>
    <t>EPC-PDA-CAS-058-2025</t>
  </si>
  <si>
    <t>EPC-PDA-CAS-059-2025</t>
  </si>
  <si>
    <t>EPC-PDA-CAS-060-2025</t>
  </si>
  <si>
    <t>EPC-PS-444-2025</t>
  </si>
  <si>
    <t>EPC-PS-445-2025</t>
  </si>
  <si>
    <t>EPC-PS-447-2025</t>
  </si>
  <si>
    <t>EPC-PS-448-2025</t>
  </si>
  <si>
    <t>EPC-PS-449-2025</t>
  </si>
  <si>
    <t>EPC-PS-450-2025</t>
  </si>
  <si>
    <t>EPC-PS-451-2025</t>
  </si>
  <si>
    <t>AUNAR ESFUERZOS PARA EL FORTALECIMIENTO ADMINISTRATIVO, COMERCIAL, FINANCIERO, SOCIAL, AMBIENTAL, OPERATIVO Y TÉCNICO DEL PRESTADOR ASOCIACION VEREDALES ACUEDUCTO LA COLORADA UBICADO EN EL MUNICIPIO DE TIBIRITA DEL DEPARTAMENTO DE CUNDINAMARCA, EN EL MARCO DEL PLAN DE ASEGURAMIENTO 2024 -2027 LINEA ESTRATÉGICA PROGRAMA AGUA A LA VEREDA.</t>
  </si>
  <si>
    <t>2925-25
(19/06/2025)</t>
  </si>
  <si>
    <t xml:space="preserve">AUNAR ESFUERZOS PARA EL FORTALECIMIENTO ADMINISTRATIVO, COMERCIAL, FINANCIERO, SOCIAL, AMBIENTAL, OPERATIVO Y TÉCNICO DEL PRESTADOR ASOCIACION DE USUARIOS ACUEDUCTO REGIONAL ZIPACON CACHIPAY LA MESA "ACUAZICAME" UBICADO EN EL MUNICIPIO DE LA MESA DEL DEPARTAMENTO DE CUNDINAMARCA, EN EL MARCO DEL PLAN DE ASEGURAMIENTO 2024 -2027 LINEA ESTRATÉGICA PROGRAMA AGUA A LA VEREDA.	 </t>
  </si>
  <si>
    <t>18350
(20/04/2025)</t>
  </si>
  <si>
    <t>3048-25
(19/06/2025)</t>
  </si>
  <si>
    <t>https://www.secop.gov.co/CO1ContractsManagement/Tendering/ProcurementContractEdit/Update?ProfileName=CCE-11-Procedimiento_Publicidad&amp;PPI=CO1.PPI.40962161&amp;DocUniqueName=ContratoDeCompra&amp;DocTypeName=NextWay.Entities.Marketplace.Tendering.ProcurementContract&amp;ProfileVersion=12&amp;DocUniqueIdentifier=CO1.PCCNTR.8117888&amp;prevCtxUrl=https%3a%2f%2fwww.secop.gov.co%3a443%2fCO1ContractsManagement%2fTendering%2fProcurementContractManagement%2fIndex&amp;prevCtxLbl=Contratos+</t>
  </si>
  <si>
    <t>AUNAR ESFUERZOS PARA EL FORTALECIMIENTO ADMINISTRATIVO, COMERCIAL, FINANCIERO, SOCIAL, AMBIENTAL, OPERATIVO Y TÉCNICO DEL PRESTADOR ASOCIACION DE AFILIADOS DEL ACUEDUCTO REGIONAL DE GRANADA CUNDINAMARCA UBICADO EN EL MUNICIPIO DE GRANADA DEL DEPARTAMENTO DE CUNDINAMARCA, EN EL MARCO DEL PLAN DE ASEGURAMIENTO 2024 -2027 LINEA ESTRATÉGICA PROGRAMA AGUA A LA VEREDA</t>
  </si>
  <si>
    <t>ACUEDUCTO REGIONAL DE GRANADA CUNDINAMARCA</t>
  </si>
  <si>
    <t xml:space="preserve">ASOCIACION VEREDALES ACUEDUCTO LA COLORADA UBICADO EN EL MUNICIPIO DE TIBIRITA </t>
  </si>
  <si>
    <t>ASOCIACION GRUPO COMUNITARIO DE USUARIOS DEL ACUEDUCTO DE LA VEREDA EL CARMEN DEL MUNICIPIO DE SAN BERNARDO</t>
  </si>
  <si>
    <t>20250664 DE 18-07-2025</t>
  </si>
  <si>
    <t>18499
(06/05/2025), 18127
(25/03/2025)</t>
  </si>
  <si>
    <t>Hasta el noventa por ciento (90%) del valor total del contrato, mediante actas
parciales de avance real, previa aprobación por parte de la Interventoría.</t>
  </si>
  <si>
    <t>El diez por ciento (10%) restante del valor del contrato de obra, una vez suscrita el
acta de liquidación respectiva. Los cobros deberán estar soportados con: Solicitud
de atención por parte del Municipio</t>
  </si>
  <si>
    <t>https://www.secop.gov.co/CO1ContractsManagement/Tendering/ProcurementContractEdit/Update?ProfileName=CCE-17-Licitacion_Publica_Obra_Publica&amp;PPI=CO1.PPI.39568681&amp;DocUniqueName=ContratoDeCompra&amp;DocTypeName=NextWay.Entities.Marketplace.Tendering.ProcurementContract&amp;ProfileVersion=7&amp;DocUniqueIdentifier=CO1.PCCNTR.8085169&amp;prevCtxUrl=https%3a%2f%2fwww.secop.gov.co%3a443%2fCO1ContractsManagement%2fTendering%2fProcurementContractManagement%2fIndex&amp;prevCtxLbl=Contratos+</t>
  </si>
  <si>
    <t>leidy catalina beltran avila</t>
  </si>
  <si>
    <t>ASOCIACION DE USUARIOS DEL ACUEDUCTO DE LA VEREDA SANTA MARTA SECTOR BELLA VISTA DEL MUNICIPIO DE EL COLEGIO DEPARTAMENTO DE CUNDINAMARCA</t>
  </si>
  <si>
    <t>EPC-PS-452-2025</t>
  </si>
  <si>
    <t>AUNAR ESFUERZOS PARA EL FORTALECIMIENTO ADMINISTRATIVO, COMERCIAL, FINANCIERO, SOCIAL, AMBIENTAL, OPERATIVO Y TÉCNICO DEL PRESTADOR ASOCIACIÓN DE USUARIOS DEL ACUEDUCTO DE LA VEREDA RETIRO DE BLANCOS Y VEREDA RETIRO DE INDIOS - ASORETIROS, UBICADO EN EL MUNICIPIO DE CHOCONTÁ DEL DEPARTAMENTO DE CUNDINAMARCA, EN EL MARCO DEL PLAN DE ASEGURAMIENTO 2024 -2027 LINEA ESTRATÉGICA PROGRAMA AGUA A LA VEREDA.</t>
  </si>
  <si>
    <t xml:space="preserve">Asocaicio de usuarios del acueducto de las veredas retiro de blancos y de indios ASORETIROS CHOCONTA </t>
  </si>
  <si>
    <t>18331
(20/04/2024)</t>
  </si>
  <si>
    <t>3021-25
(19/06/2025)</t>
  </si>
  <si>
    <t>https://www.secop.gov.co/CO1ContractsManagement/Tendering/ProcurementContractEdit/View?docUniqueIdentifier=CO1.PCCNTR.8122680&amp;prevCtxUrl=https%3a%2f%2fwww.secop.gov.co%3a443%2fCO1ContractsManagement%2fTendering%2fProcurementContractManagement%2fIndex&amp;prevCtxLbl=Contratos+</t>
  </si>
  <si>
    <t>20250432 16/07/2025</t>
  </si>
  <si>
    <t>https://www.secop.gov.co/CO1ContractsManagement/Tendering/ProcurementContractEdit/Update?ProfileName=CCE-11-Procedimiento_Publicidad&amp;PPI=CO1.PPI.40953701&amp;DocUniqueName=ContratoDeCompra&amp;DocTypeName=NextWay.Entities.Marketplace.Tendering.ProcurementContract&amp;ProfileVersion=12&amp;DocUniqueIdentifier=CO1.PCCNTR.8116413&amp;prevCtxUrl=https%3a%2f%2fwww.secop.gov.co%3a443%2fCO1ContractsManagement%2fTendering%2fProcurementContractManagement%2fIndex&amp;prevCtxLbl=Contratos+</t>
  </si>
  <si>
    <t>EPC-CD-PS-447-2025</t>
  </si>
  <si>
    <t>INGENIERIA CIVIL</t>
  </si>
  <si>
    <t>PRESTACION DE SERVICIOS PROFESIONALES PARA EL APOYO TECNICO Y OPERATIVO A LOS PRESTADORES DE SERVICIOS PÚBLICOS DOMICILIARIOS RURALES DEL DEPARTAMENTO DE CUNDINAMARCA EN EL MARCO DE LA IMPLEMENTACIÓN DEL PROGRAMA AGUA A LA VEREDA</t>
  </si>
  <si>
    <t>3193-25 (04/07/2025)</t>
  </si>
  <si>
    <t>https://www.secop.gov.co/CO1ContractsManagement/Tendering/ProcurementContractEdit/Update?ProfileName=CCE-16-Servicios_profesionales_gestion&amp;PPI=CO1.PPI.40988227&amp;DocUniqueName=ContratoDeCompra&amp;DocTypeName=NextWay.Entities.Marketplace.Tendering.ProcurementContract&amp;ProfileVersion=8&amp;DocUniqueIdentifier=CO1.PCCNTR.8121873&amp;prevCtxUrl=https%3a%2f%2fwww.secop.gov.co%3a443%2fCO1ContractsManagement%2fTendering%2fProcurementContractManagement%2fIndex&amp;prevCtxLbl=Contratos+</t>
  </si>
  <si>
    <t>EPC-CD-449-2025</t>
  </si>
  <si>
    <t>PRESTACION DE SERVICIOS PROFESIONALES DE ACTIVIDADES DE TOPOGRAFIA INTEGRAL PARA LA ACTUALIZACIÓN Y/O AJUSTE A LOS PROYECTOS A VIABILIZAR O REFORMULAR EN EL MARCO DEL PDA</t>
  </si>
  <si>
    <t>2827-25
20/05/2025</t>
  </si>
  <si>
    <t>1520 16/03/2015</t>
  </si>
  <si>
    <t>https://www.secop.gov.co/CO1ContractsManagement/Tendering/ProcurementContractEdit/Update?ProfileName=CCE-16-Servicios_profesionales_gestion&amp;PPI=CO1.PPI.40987450&amp;DocUniqueName=ContratoDeCompra&amp;DocTypeName=NextWay.Entities.Marketplace.Tendering.ProcurementContract&amp;ProfileVersion=8&amp;DocUniqueIdentifier=CO1.PCCNTR.8122246&amp;prevCtxUrl=https%3a%2f%2fwww.secop.gov.co%3a443%2fCO1ContractsManagement%2fTendering%2fProcurementContractManagement%2fIndex&amp;prevCtxLbl=Contratos+</t>
  </si>
  <si>
    <t>EHINER DAVID MONTIEL DIAZ</t>
  </si>
  <si>
    <t>EPC-CD-PS-450-2025</t>
  </si>
  <si>
    <t>PRESTACION DE SERVICIOS PROFESIONALES COMO DIBUJANTE PARA LA ACTUALIZACIÓN Y/O AJUSTE A LOS PROYECTOS A VIABILIZAR O REFORMULAR EN EL MARCO DEL PDA</t>
  </si>
  <si>
    <t>2823-25
20/05/2025 (30201)Y(30202)</t>
  </si>
  <si>
    <t>https://www.secop.gov.co/CO1ContractsManagement/Tendering/ProcurementContractEdit/Update?ProfileName=CCE-16-Servicios_profesionales_gestion&amp;PPI=CO1.PPI.40960460&amp;DocUniqueName=ContratoDeCompra&amp;DocTypeName=NextWay.Entities.Marketplace.Tendering.ProcurementContract&amp;ProfileVersion=8&amp;DocUniqueIdentifier=CO1.PCCNTR.8117591&amp;prevCtxUrl=https%3a%2f%2fwww.secop.gov.co%3a443%2fCO1ContractsManagement%2fTendering%2fProcurementContractManagement%2fIndex&amp;prevCtxLbl=Contratos+</t>
  </si>
  <si>
    <t>20250259 de 18-07-20525</t>
  </si>
  <si>
    <t>20250272 de 24-07-2025</t>
  </si>
  <si>
    <t>20250270 de 24-07-2025</t>
  </si>
  <si>
    <t>20250262 de 21-07-2025</t>
  </si>
  <si>
    <t>20250267 de 23-07-2025</t>
  </si>
  <si>
    <t>20250265 de 21-07-2025</t>
  </si>
  <si>
    <t>20250264 de 21-07-2023</t>
  </si>
  <si>
    <t>20250263 de 21-07-2025</t>
  </si>
  <si>
    <t xml:space="preserve">PAULA </t>
  </si>
  <si>
    <t>20250261 DE 18-07-2025</t>
  </si>
  <si>
    <t>20250258 DE 18-07-2025</t>
  </si>
  <si>
    <t>20250260 DE 18-07-2025</t>
  </si>
  <si>
    <t>20250249 DE 16-07-2025</t>
  </si>
  <si>
    <t>20250241 DE 14-07-2025</t>
  </si>
  <si>
    <t>20250257 DE 18-07-2025</t>
  </si>
  <si>
    <t>20250256 DE 18-07-2025</t>
  </si>
  <si>
    <t>AUNAR ESFUERZOS PARA EL FORTALECIMIENTO ADMINISTRATIVO, COMERCIAL, FINANCIERO, SOCIAL, AMBIENTAL, OPERATIVO Y TÉCNICO DEL PRESTADOR ASOCIACION DE USUARIOS DEL ACUEDUCTO RURAL DEL MUNICIPIO DE TABIO SE DENOMINARA ACUEDUCTO LA CALERA UBICADO EN EL MUNICIPIO DE TABIO DEL DEPARTAMENTO DE CUNDINAMARCA, EN EL MARCO DEL PLAN DE ASEGURAMIENTO 2024 -2027 LINEA ESTRATÉGICA PROGRAMA AGUA A LA VEREDA.</t>
  </si>
  <si>
    <t>ASOCIACION DE SUSCRIPTORES DEL ACUEDUCTO VEREDA EL HATO SECTOR FILADELFIA- GUADUAS</t>
  </si>
  <si>
    <t>ASTRID</t>
  </si>
  <si>
    <t>Y ASOCIACION DE USUARIOS DEL ACUEDUCTO REGIONAL DE LA VEREDA RINCON SANTO Subachoque</t>
  </si>
  <si>
    <t>ASOCIACION DE USUARIOS DEL ACUEDUCTO RURAL DEL MUNICIPIO DE TABIO SE DENOMINARA ACUEDUCTO LA CALERA UBICADO EN EL MUNICIPIO DE TABIO</t>
  </si>
  <si>
    <t>ASOCIACION DE USUARIOS DEL ACUEDUCTO RURAL DE LAS VEREDAS LA CAJA Y EL ROSARIO UBICADO EN EL MUNICIPIO DE CHOACHI DEL DEPARTAMENTO DE CUNDINAMARCA.</t>
  </si>
  <si>
    <t>JUNTA DE ACCION COMUNAL DE LA VEREDA EL JAPON UBICADO EN EL MUNICIPIO DE PARATEBUENO DEL DEPARTAMENTO DE CUNDINAMARCA</t>
  </si>
  <si>
    <t>20250675 DE 24-07-2025</t>
  </si>
  <si>
    <t>20250674 DE 24-07-2025</t>
  </si>
  <si>
    <t>ASOCIACION ACUEDUCTO CORRALEJAS - Anolaima</t>
  </si>
  <si>
    <t>ASOCIACION JUNTA ADMINISTRADORA DE ACUEDUCTO VEREDA GAVILAN UBICADO EN EL MUNICIPIO DE PACHO DEL DEPARTAMENTO DE CUNDINAMARCA</t>
  </si>
  <si>
    <t>17722
(21/04/2025)</t>
  </si>
  <si>
    <t>3071-25
(19/04/2025)</t>
  </si>
  <si>
    <t>https://www.secop.gov.co/CO1ContractsManagement/Tendering/ProcurementContractEdit/Update?ProfileName=CCE-11-Procedimiento_Publicidad&amp;PPI=CO1.PPI.40953488&amp;DocUniqueName=ContratoDeCompra&amp;DocTypeName=NextWay.Entities.Marketplace.Tendering.ProcurementContract&amp;ProfileVersion=12&amp;DocUniqueIdentifier=CO1.PCCNTR.8117443&amp;prevCtxUrl=https%3a%2f%2fwww.secop.gov.co%3a443%2fCO1ContractsManagement%2fTendering%2fProcurementContractManagement%2fIndex&amp;prevCtxLbl=Contratos+</t>
  </si>
  <si>
    <t>ASOCICION DE USUARIOS ACUEDUCTO INSPECCION LA VIRGEN- QUIPILE</t>
  </si>
  <si>
    <t>JAC BUENAVISTA MUNICIPIO DE PARATEBUENO DEPARTAMENTO DE CUNDINAMARCA</t>
  </si>
  <si>
    <t>265 DE 28-07-2025</t>
  </si>
  <si>
    <t>EPC-CA-004-2025</t>
  </si>
  <si>
    <t>JUNTA DE ACCION COMUNAL HINCHE BAJO - LA PALMA</t>
  </si>
  <si>
    <t>(ESAL) Acueducto Rural Pesquera Municipio La Mesa.</t>
  </si>
  <si>
    <t>ASOCIACIÓN AGROPECUARIA DE SUSCRIPTORES DEL ACUEDUCTO RURAL DE MARQUEZ LA AURORA DEL MUNICIPIO DE L</t>
  </si>
  <si>
    <t>AUNAR ESFUERZOS PARA EL FORTALECIMIENTO ADMINISTRATIVO, COMERCIAL, FINANCIERO, SOCIAL, AMBIENTAL, OPERATIVO Y TÉCNICO DEL PRESTADOR ASOCIACIÓN AGROPECUARIA DE SUSCRIPTORES DEL ACUEDUCTO RURAL DE MARQUEZ- LA AURORA - ASUARMA UBICADO EN EL MUNICIPIO DE LA CALERA DEL DEPARTAMENTO DE CUNDINAMARCA, EN EL MARCO DEL PLAN DE ASEGURAMIENTO 2024 -2027 LINEA ESTRATÉGICA PROGRAMA AGUA A LA VEREDA</t>
  </si>
  <si>
    <t>18349
(20/04/2025)</t>
  </si>
  <si>
    <t>2898-25
(12/06/2025)</t>
  </si>
  <si>
    <t>https://www.secop.gov.co/CO1ContractsManagement/Tendering/ProcurementContractEdit/Update?ProfileName=CCE-11-Procedimiento_Publicidad&amp;PPI=CO1.PPI.41003284&amp;DocUniqueName=ContratoDeCompra&amp;DocTypeName=NextWay.Entities.Marketplace.Tendering.ProcurementContract&amp;ProfileVersion=12&amp;DocUniqueIdentifier=CO1.PCCNTR.8127720&amp;prevCtxUrl=https%3a%2f%2fwww.secop.gov.co%3a443%2fCO1ContractsManagement%2fTendering%2fProcurementContractManagement%2fIndex&amp;prevCtxLbl=Contratos+</t>
  </si>
  <si>
    <t>18331
(20/04/2025)</t>
  </si>
  <si>
    <t>3022-25
(19/06/2025)</t>
  </si>
  <si>
    <t>https://www.secop.gov.co/CO1ContractsManagement/Tendering/ProcurementContractEdit/Update?ProfileName=CCE-11-Procedimiento_Publicidad&amp;PPI=CO1.PPI.40954187&amp;DocUniqueName=ContratoDeCompra&amp;DocTypeName=NextWay.Entities.Marketplace.Tendering.ProcurementContract&amp;ProfileVersion=12&amp;DocUniqueIdentifier=CO1.PCCNTR.8117210&amp;prevCtxUrl=https%3a%2f%2fwww.secop.gov.co%3a443%2fCO1ContractsManagement%2fTendering%2fProcurementContractManagement%2fIndex&amp;prevCtxLbl=Contratos+</t>
  </si>
  <si>
    <t>AUNAR ESFUERZOS PARA EL FORTALECIMIENTO ADMINISTRATIVO, COMERCIAL, FINANCIERO, SOCIAL, AMBIENTAL, OPERATIVO Y TÉCNICO DEL PRESTADOR ASOCIACION DE USUARIOS DEL ACUEDUCTO DE LA VEREDA SANTA MARTA SECTOR BELLA VISTA DEL MUNICIPIO DE EL COLEGIO DEPARTAMENTO DE CUNDINAMARCA, EN EL MARCO DEL PLAN DE ASEGURAMIENTO 2024 -2027 LINEA ESTRATÉGICA PROGRAMA AGUA A LA VEREDA</t>
  </si>
  <si>
    <t>18333
(20/04/2025)</t>
  </si>
  <si>
    <t>549.128.000.</t>
  </si>
  <si>
    <t>3027-25
(19/06/2025)</t>
  </si>
  <si>
    <t>https://www.secop.gov.co/CO1ContractsManagement/Tendering/ProcurementContractEdit/Update?ProfileName=CCE-11-Procedimiento_Publicidad&amp;PPI=CO1.PPI.41000120&amp;DocUniqueName=ContratoDeCompra&amp;DocTypeName=NextWay.Entities.Marketplace.Tendering.ProcurementContract&amp;ProfileVersion=12&amp;DocUniqueIdentifier=CO1.PCCNTR.8129370&amp;prevCtxUrl=https%3a%2f%2fwww.secop.gov.co%3a443%2fCO1ContractsManagement%2fTendering%2fProcurementContractManagement%2fIndex&amp;prevCtxLbl=Contratos+</t>
  </si>
  <si>
    <t>JUNTA DE ACCION COMUNAL DE LA VEREDA LAS HUERTAS DEL MUNICIPIO DE PACHO</t>
  </si>
  <si>
    <t>AUNAR ESFUERZOS PARA EL FORTALECIMIENTO ADMINISTRATIVO, COMERCIAL, FINANCIERO, SOCIAL, AMBIENTAL, OPERATIVO Y TECNICO DEL PRESTADOR JUNTA DE ACCIÓN COMUNAL DE LA VEREDA DE LAS HUERTAS MUNICIPIO DE PACHO UBICADO EN EL MUNICIPIO DE PACHO DEL DEPARTAMENTO DE CUNDINAMARCA, EN EL MARCO DEL PLAN DE ASEGURAMIENTO 2024 -2027 LINEA ESTRATÉGICA PROGRAMA AGUA A LA VEREDA</t>
  </si>
  <si>
    <t>18362 (21/04/2025)</t>
  </si>
  <si>
    <t>3075-25
(19/06/2025)</t>
  </si>
  <si>
    <t>https://www.secop.gov.co/CO1ContractsManagement/Tendering/ProcurementContractEdit/Update?ProfileName=CCE-11-Procedimiento_Publicidad&amp;PPI=CO1.PPI.41015980&amp;DocUniqueName=ContratoDeCompra&amp;DocTypeName=NextWay.Entities.Marketplace.Tendering.ProcurementContract&amp;ProfileVersion=12&amp;DocUniqueIdentifier=CO1.PCCNTR.8127093&amp;prevCtxUrl=https%3a%2f%2fwww.secop.gov.co%3a443%2fCO1ContractsManagement%2fTendering%2fProcurementContractManagement%2fIndex&amp;prevCtxLbl=Contratos+</t>
  </si>
  <si>
    <t>ASOCIACION DE USUARIOS DEL ACUEDUCTO DE MAZA CON LA SIGLA ASUACUM</t>
  </si>
  <si>
    <t>AUNAR ESFUERZOS PARA EL FORTALECIMIENTO ADMINISTRATIVO, COMERCIAL, FINANCIERO, SOCIAL, AMBIENTAL, OPERATIVO Y TÉCNICO DEL PRESTADOR ASOCIACION DE USUARIOS DEL ACUEDUCTO DE LA VEREDA MAZA SIGLA ASUACUMA UBICADO EN EL MUNICIPIO DE CHOACHI DEL DEPARTAMENTO DE CUNDINAMARCA, EN EL MARCO DEL PLAN DE ASEGURAMIENTO 2024 -2027 LINEA ESTRATÉGICA PROGRAMA AGUA A LA VEREDA</t>
  </si>
  <si>
    <t>18330 (20/04/2025)</t>
  </si>
  <si>
    <t>3020-25 (19/06/2025)</t>
  </si>
  <si>
    <t>https://www.secop.gov.co/CO1ContractsManagement/Tendering/ProcurementContractEdit/Update?ProfileName=CCE-11-Procedimiento_Publicidad&amp;PPI=CO1.PPI.41030839&amp;DocUniqueName=ContratoDeCompra&amp;DocTypeName=NextWay.Entities.Marketplace.Tendering.ProcurementContract&amp;ProfileVersion=12&amp;DocUniqueIdentifier=CO1.PCCNTR.8129326&amp;prevCtxUrl=https%3a%2f%2fwww.secop.gov.co%3a443%2fCO1ContractsManagement%2fTendering%2fProcurementContractManagement%2fIndex&amp;prevCtxLbl=Contratos+</t>
  </si>
  <si>
    <t>AUNAR ESFUERZOS PARA EL FORTALECIMIENTO ADMINISTRATIVO, COMERCIAL, FINANCIERO, SOCIAL, AMBIENTAL, OPERATIVO Y TÉCNICO DEL PRESTADOR ASOCIACION DE USUARIOS DEL ACUEDUCTO RURAL DE LAS VEREDAS LA CAJA Y EL ROSARIO UBICADO EN EL MUNICIPIO DE CHOACHI DEL DEPARTAMENTO DE CUNDINAMARCA, EN EL MARCO DEL PLAN DE ASEGURAMIENTO 2024 -2027 LINEA ESTRATÉGICA PROGRAMA AGUA A LA VEREDA.</t>
  </si>
  <si>
    <t>18330
(20/04/2025)</t>
  </si>
  <si>
    <t>3018-25
(19/06/2025)</t>
  </si>
  <si>
    <t>https://www.secop.gov.co/CO1ContractsManagement/Tendering/ProcurementContractEdit/Update?ProfileName=CCE-11-Procedimiento_Publicidad&amp;PPI=CO1.PPI.41030599&amp;DocUniqueName=ContratoDeCompra&amp;DocTypeName=NextWay.Entities.Marketplace.Tendering.ProcurementContract&amp;ProfileVersion=12&amp;DocUniqueIdentifier=CO1.PCCNTR.8128957&amp;prevCtxUrl=https%3a%2f%2fwww.secop.gov.co%3a443%2fCO1ContractsManagement%2fTendering%2fProcurementContractManagement%2fIndex&amp;prevCtxLbl=Contratos+</t>
  </si>
  <si>
    <t>18342
(20/04/2025)</t>
  </si>
  <si>
    <t>3040-25
(19/06/2025)</t>
  </si>
  <si>
    <t>https://www.secop.gov.co/CO1ContractsManagement/Tendering/ProcurementContractEdit/Update?ProfileName=CCE-11-Procedimiento_Publicidad&amp;PPI=CO1.PPI.40999229&amp;DocUniqueName=ContratoDeCompra&amp;DocTypeName=NextWay.Entities.Marketplace.Tendering.ProcurementContract&amp;ProfileVersion=12&amp;DocUniqueIdentifier=CO1.PCCNTR.8129365&amp;prevCtxUrl=https%3a%2f%2fwww.secop.gov.co%3a443%2fCO1ContractsManagement%2fTendering%2fProcurementContractManagement%2fIndex&amp;prevCtxLbl=Contratos+</t>
  </si>
  <si>
    <t>https://www.secop.gov.co/CO1ContractsManagement/Tendering/ProcurementContractEdit/Update?ProfileName=CCE-11-Procedimiento_Publicidad&amp;PPI=CO1.PPI.40852934&amp;DocUniqueName=ContratoDeCompra&amp;DocTypeName=NextWay.Entities.Marketplace.Tendering.ProcurementContract&amp;ProfileVersion=12&amp;DocUniqueIdentifier=CO1.PCCNTR.8102792&amp;prevCtxUrl=https%3a%2f%2fwww.secop.gov.co%3a443%2fCO1ContractsManagement%2fTendering%2fProcurementContractManagement%2fIndex&amp;prevCtxLbl=Contratos+</t>
  </si>
  <si>
    <t>https://www.secop.gov.co/CO1ContractsManagement/Tendering/ProcurementContractEdit/Update?ProfileName=CCE-11-Procedimiento_Publicidad&amp;PPI=CO1.PPI.40843438&amp;DocUniqueName=ContratoDeCompra&amp;DocTypeName=NextWay.Entities.Marketplace.Tendering.ProcurementContract&amp;ProfileVersion=12&amp;DocUniqueIdentifier=CO1.PCCNTR.8098127&amp;prevCtxUrl=https%3a%2f%2fwww.secop.gov.co%3a443%2fCO1ContractsManagement%2fTendering%2fProcurementContractManagement%2fIndex&amp;prevCtxLbl=Contratos+</t>
  </si>
  <si>
    <t>En revisión del Proveedor</t>
  </si>
  <si>
    <t>https://www.secop.gov.co/CO1ContractsManagement/Tendering/ProcurementContractEdit/Update?ProfileName=CCE-11-Procedimiento_Publicidad&amp;PPI=CO1.PPI.40951083&amp;DocUniqueName=ContratoDeCompra&amp;DocTypeName=NextWay.Entities.Marketplace.Tendering.ProcurementContract&amp;ProfileVersion=12&amp;DocUniqueIdentifier=CO1.PCCNTR.8117271&amp;prevCtxUrl=https%3a%2f%2fwww.secop.gov.co%3a443%2fCO1ContractsManagement%2fTendering%2fProcurementContractManagement%2fIndex&amp;prevCtxLbl=Contratos+</t>
  </si>
  <si>
    <t>AUNAR ESFUERZOS PARA EL FORTALECIMIENTO ADMINISTRATIVO, COMERCIAL, FINANCIERO, SOCIAL, AMBIENTAL, OPERATIVO Y TECNICO DEL PRESTADOR JUNTA DE ACCIÓN COMUNAL LOMALARGA UBICADO EN EL MUNICIPIO DE NIMAIMA DEL DEPARTAMENTO DE CUNDINAMARCA, EN EL MARCO DEL PLAN DE ASEGURAMIENTO 2024 -2027 LINEA ESTRATÉGICA PROGRAMA AGUA A LA VEREDA</t>
  </si>
  <si>
    <t>18360
(21/04/2025)</t>
  </si>
  <si>
    <t>3065-25
(19/06/2025)</t>
  </si>
  <si>
    <t>https://www.secop.gov.co/CO1ContractsManagement/Tendering/ProcurementContractEdit/Update?ProfileName=CCE-11-Procedimiento_Publicidad&amp;PPI=CO1.PPI.40950843&amp;DocUniqueName=ContratoDeCompra&amp;DocTypeName=NextWay.Entities.Marketplace.Tendering.ProcurementContract&amp;ProfileVersion=12&amp;DocUniqueIdentifier=CO1.PCCNTR.8116492&amp;prevCtxUrl=https%3a%2f%2fwww.secop.gov.co%3a443%2fCO1ContractsManagement%2fTendering%2fProcurementContractManagement%2fIndex&amp;prevCtxLbl=Contratos+</t>
  </si>
  <si>
    <t xml:space="preserve"> ASOCIACION DE USUARIOS ACUEDUCTO REGIONAL ZIPACON CACHIPAY LA MESA "ACUAZICAME" UBICADO EN EL MUNICIPIO DE LA MESA</t>
  </si>
  <si>
    <t>ASOCIACION DE USUARIOS ACUEDUCTO VEREDAL LOMALTA SECTOR ESCUELA - LASE</t>
  </si>
  <si>
    <t>AUNAR ESFUERZOS PARA EL FORTALECIMIENTO ADMINISTRATIVO, COMERCIAL, FINANCIERO, SOCIAL, AMBIENTAL, OPERATIVO Y TÉCNICO DEL PRESTADOR ASOCIACION DE USUARIOS ACUEDUCTO VEREDAL LOMALTA SECTOR ESCUELA - LASE UBICADO EN EL MUNICIPIO DE SILVANIA DEL DEPARTAMENTO DE CUNDINAMARCA, EN EL MARCO DEL PLAN DE ASEGURAMIENTO 2024 -2027 LINEA ESTRATÉGICA PROGRAMA AGUA A LA VEREDA</t>
  </si>
  <si>
    <t>18388 (22/04/2025)</t>
  </si>
  <si>
    <t>3093-25 (19/06/2025)</t>
  </si>
  <si>
    <t>4.430.000.</t>
  </si>
  <si>
    <t>2903-25
(12/06/2025)</t>
  </si>
  <si>
    <t>https://www.secop.gov.co/CO1ContractsManagement/Tendering/ProcurementContractEdit/Update?ProfileName=CCE-11-Procedimiento_Publicidad&amp;PPI=CO1.PPI.41000526&amp;DocUniqueName=ContratoDeCompra&amp;DocTypeName=NextWay.Entities.Marketplace.Tendering.ProcurementContract&amp;ProfileVersion=12&amp;DocUniqueIdentifier=CO1.PCCNTR.8125917&amp;prevCtxUrl=https%3a%2f%2fwww.secop.gov.co%3a443%2fCO1ContractsManagement%2fTendering%2fProcurementContractManagement%2fIndex&amp;prevCtxLbl=Contratos+</t>
  </si>
  <si>
    <t>ASOCIACIÓN DE USUARIOS DE ACUEDUCTO VEREDAL SANTA BARBARA SANTA ANA SAN RAFAEL UBICADO EN EL MUNICIPIO DE ANOLAIMA</t>
  </si>
  <si>
    <t>EPC-PDA-CAS-061-2025</t>
  </si>
  <si>
    <t>EPC-PDA-CAS-062-2025</t>
  </si>
  <si>
    <t>EPC-PDA-CAS-063-2025</t>
  </si>
  <si>
    <t>EPC-PDA-CAS-064-2025</t>
  </si>
  <si>
    <t>EPC-PDA-CAS-065-2025</t>
  </si>
  <si>
    <t>EPC-PDA-CAS-066-2025</t>
  </si>
  <si>
    <t>EPC-PDA-CAS-067-2025</t>
  </si>
  <si>
    <t>EPC-PDA-CAS-068-2025</t>
  </si>
  <si>
    <t>EPC-PDA-CAS-069-2025</t>
  </si>
  <si>
    <t>EPC-PDA-CAS-070-2025</t>
  </si>
  <si>
    <t>EPC-PDA-CAS-071-2025</t>
  </si>
  <si>
    <t>EPC-PDA-CAS-072-2025</t>
  </si>
  <si>
    <t>EPC-PDA-CAS-073-2025</t>
  </si>
  <si>
    <t>EPC-PDA-CAS-074-2025</t>
  </si>
  <si>
    <t>EPC-PDA-CAS-075-2025</t>
  </si>
  <si>
    <t>EPC-PDA-CAS-076-2025</t>
  </si>
  <si>
    <t>EPC-PDA-CAS-077-2025</t>
  </si>
  <si>
    <t>EPC-PDA-CAS-078-2025</t>
  </si>
  <si>
    <t>EPC-PDA-CAS-079-2025</t>
  </si>
  <si>
    <t>EPC-PDA-CAS-080-2025</t>
  </si>
  <si>
    <t>EPC-PDA-CAS-081-2025</t>
  </si>
  <si>
    <t>AUNAR ESFUERZOS PARA EL FORTALECIMIENTO ADMINISTRATIVO, COMERCIAL, FINANCIERO, SOCIAL, AMBIENTAL, OPERATIVO Y TÉCNICO DEL PRESTADOR JUNTA DE ACCION COMUNAL DE LA VEREDA DE APOSENTOS UBICADO EN EL MUNICIPIO DE YACOPI DEL DEPARTAMENTO DE CUNDINAMARCA, EN EL MARCO DEL PLAN DE ASEGURAMIENTO 2024 -2027 LINEA ESTRATÉGICA PROGRAMA AGUA A LA VEREDA.</t>
  </si>
  <si>
    <t xml:space="preserve"> JUNTA DE ACCION COMUNAL DE LA VEREDA DE APOSENTOS UBICADO EN EL MUNICIPIO DE YACOPI</t>
  </si>
  <si>
    <t>ASOCIACION DE SUSCRIPTORES DEL ACUEDUCTO VEREDA TRES Y MEDIO PUERTO SALGAR</t>
  </si>
  <si>
    <t>ASOCIACION DE SUSCRIPTORES DEL ACUEDUCTO VEREDA SONORA - NILO</t>
  </si>
  <si>
    <t>ASOCIACION DE USUARIOS DEL ACUEDUCTO REGIONAL DEL HATILLO</t>
  </si>
  <si>
    <t>18362
(21/04/2025)</t>
  </si>
  <si>
    <t>3073-25
(19/06/2025)</t>
  </si>
  <si>
    <t>https://www.secop.gov.co/CO1ContractsManagement/Tendering/ProcurementContractEdit/Update?ProfileName=CCE-11-Procedimiento_Publicidad&amp;PPI=CO1.PPI.41023808&amp;DocUniqueName=ContratoDeCompra&amp;DocTypeName=NextWay.Entities.Marketplace.Tendering.ProcurementContract&amp;ProfileVersion=12&amp;DocUniqueIdentifier=CO1.PCCNTR.8128005&amp;prevCtxUrl=https%3a%2f%2fwww.secop.gov.co%3a443%2fCO1ContractsManagement%2fTendering%2fProcurementContractManagement%2fIndex&amp;prevCtxLbl=Contratos+</t>
  </si>
  <si>
    <t>243 DE 24-07-2025</t>
  </si>
  <si>
    <t>18373 (21/04/2025)</t>
  </si>
  <si>
    <t>2901-25
(12/06/2025)</t>
  </si>
  <si>
    <t>https://www.secop.gov.co/CO1ContractsManagement/Tendering/ProcurementContractEdit/Update?ProfileName=CCE-11-Procedimiento_Publicidad&amp;PPI=CO1.PPI.41100048&amp;DocUniqueName=ContratoDeCompra&amp;DocTypeName=NextWay.Entities.Marketplace.Tendering.ProcurementContract&amp;ProfileVersion=12&amp;DocUniqueIdentifier=CO1.PCCNTR.8139214&amp;prevCtxUrl=https%3a%2f%2fwww.secop.gov.co%3a443%2fCO1ContractsManagement%2fTendering%2fProcurementContractManagement%2fIndex&amp;prevCtxLbl=Contratos+</t>
  </si>
  <si>
    <t>18404
(23/04/2025)</t>
  </si>
  <si>
    <t>3109-25
(19/06/2025)</t>
  </si>
  <si>
    <t>https://www.secop.gov.co/CO1ContractsManagement/Tendering/ProcurementContractEdit/Update?ProfileName=CCE-11-Procedimiento_Publicidad&amp;PPI=CO1.PPI.41095614&amp;DocUniqueName=ContratoDeCompra&amp;DocTypeName=NextWay.Entities.Marketplace.Tendering.ProcurementContract&amp;ProfileVersion=12&amp;DocUniqueIdentifier=CO1.PCCNTR.8138636&amp;prevCtxUrl=https%3a%2f%2fwww.secop.gov.co%3a443%2fCO1ContractsManagement%2fTendering%2fProcurementContractManagement%2fIndex&amp;prevCtxLbl=Contratos+</t>
  </si>
  <si>
    <t>18400
(23/04/2025)</t>
  </si>
  <si>
    <t>3102-25
(19/06/2025)</t>
  </si>
  <si>
    <t>https://www.secop.gov.co/CO1ContractsManagement/Tendering/ProcurementContractEdit/Update?ProfileName=CCE-11-Procedimiento_Publicidad&amp;PPI=CO1.PPI.41065615&amp;DocUniqueName=ContratoDeCompra&amp;DocTypeName=NextWay.Entities.Marketplace.Tendering.ProcurementContract&amp;ProfileVersion=12&amp;DocUniqueIdentifier=CO1.PCCNTR.8137358&amp;prevCtxUrl=https%3a%2f%2fwww.secop.gov.co%3a443%2fCO1ContractsManagement%2fTendering%2fProcurementContractManagement%2fIndex&amp;prevCtxLbl=Contratos+</t>
  </si>
  <si>
    <t>257 DE 25-07-2025</t>
  </si>
  <si>
    <t>ASOCIACIÓN DE USUARIOS DEL ACUEDUCTO EL CARMEN SUEVA</t>
  </si>
  <si>
    <t>AUNAR ESFUERZOS PARA EL FORTALECIMIENTO ADMINISTRATIVO, COMERCIAL, FINANCIERO, SOCIAL, AMBIENTAL, OPERATIVO Y TÉCNICO DEL PRESTADOR ASOCIACIÓN DE USUARIOS DEL ACUEDUCTO CARMEN DE SUEVA UBICADO EN EL MUNICIPIO DE JUNÍN DEL DEPARTAMENTO DE CUNDINAMARCA, EN EL MARCO DEL PLAN DE ASEGURAMIENTO 2024 -2027 LINEA ESTRATÉGICA PROGRAMA AGUA A LA VEREDA</t>
  </si>
  <si>
    <t>249 DE 25-07-2025</t>
  </si>
  <si>
    <t>18348
(20/04/2025)</t>
  </si>
  <si>
    <t>2899-25 (12/06/2025)</t>
  </si>
  <si>
    <t>https://www.secop.gov.co/CO1ContractsManagement/Tendering/ProcurementContractEdit/Update?ProfileName=CCE-11-Procedimiento_Publicidad&amp;PPI=CO1.PPI.41032288&amp;DocUniqueName=ContratoDeCompra&amp;DocTypeName=NextWay.Entities.Marketplace.Tendering.ProcurementContract&amp;ProfileVersion=12&amp;DocUniqueIdentifier=CO1.PCCNTR.8130313&amp;prevCtxUrl=https%3a%2f%2fwww.secop.gov.co%3a443%2fCO1ContractsManagement%2fTendering%2fProcurementContractManagement%2fIndex&amp;prevCtxLbl=Contratos+</t>
  </si>
  <si>
    <t>220 DE 17-07-2025</t>
  </si>
  <si>
    <t>JUNTA DE ACCIÓN COMUNAL DE LA VEREDA PALENQUE- GAMA</t>
  </si>
  <si>
    <t>AUNAR ESFUERZOS PARA EL FORTALECIMIENTO ADMINISTRATIVO, COMERCIAL, FINANCIERO, SOCIAL, AMBIENTAL, OPERATIVO Y TÉCNICO DEL PRESTADOR JUNTA DE ACCION COMUNAL DE LA VEREDA DE PALENQUE DEL MUNICIPIO DE GAMA DEL DEPARTAMENTO DE CUNDINAMARCA, EN EL MARCO DEL PLAN DE ASEGURAMIENTO 2024 -2027 LINEA ESTRATÉGICA PROGRAMA AGUA A LA VEREDA</t>
  </si>
  <si>
    <t>18341 DE 20-04-2025</t>
  </si>
  <si>
    <t>3039-25 (19-06-2025)</t>
  </si>
  <si>
    <t>https://www.secop.gov.co/CO1ContractsManagement/Tendering/ProcurementContractEdit/Update?ProfileName=CCE-11-Procedimiento_Publicidad&amp;PPI=CO1.PPI.40950890&amp;DocUniqueName=ContratoDeCompra&amp;DocTypeName=NextWay.Entities.Marketplace.Tendering.ProcurementContract&amp;ProfileVersion=12&amp;DocUniqueIdentifier=CO1.PCCNTR.8129212&amp;prevCtxUrl=https%3a%2f%2fwww.secop.gov.co%3a443%2fCO1ContractsManagement%2fTendering%2fProcurementContractManagement%2fIndex&amp;prevCtxLbl=Contratos+</t>
  </si>
  <si>
    <t>AUNAR ESFUERZOS PARA EL FORTALECIMIENTO ADMINISTRATIVO, COMERCIAL, FINANCIERO, SOCIAL, AMBIENTAL, OPERATIVO Y TÉCNICO DEL PRESTADOR ASOCIACION DE USUSARIOS DEL SERVICIO DE ACUEDUCTO DE TAQUIRA PANTANO CAPITOLIO ESTACION Y CHURVESI DEL MUNICIPIO DE SIMIJACA UBICADO EN EL MUNICIPIO DE SIMIJACA DEL DEPARTAMENTO DE CUNDINAMARCA, EN EL MARCO DEL PLAN DE ASEGURAMIENTO 2024 -2027 LINEA ESTRATÉGICA PROGRAMA AGUA A LA VEREDA</t>
  </si>
  <si>
    <t>247 DE 25-07-2025</t>
  </si>
  <si>
    <t>18389 (22/04/2024)</t>
  </si>
  <si>
    <t>3140-25
(19/06/2025)</t>
  </si>
  <si>
    <t>ASOCIACION DE USUARIOS DEL SERVICIO DE ACUEDUCTO TAQUIRA PANTANO CAPITOLIO LA ESTACION Y CHURVESI DE SIIMIJACA- ACUAPANTAQUI</t>
  </si>
  <si>
    <t>https://www.secop.gov.co/CO1ContractsManagement/Tendering/ProcurementContractEdit/Update?ProfileName=CCE-11-Procedimiento_Publicidad&amp;PPI=CO1.PPI.41021590&amp;DocUniqueName=ContratoDeCompra&amp;DocTypeName=NextWay.Entities.Marketplace.Tendering.ProcurementContract&amp;ProfileVersion=12&amp;DocUniqueIdentifier=CO1.PCCNTR.8128308&amp;prevCtxUrl=https%3a%2f%2fwww.secop.gov.co%3a443%2fCO1ContractsManagement%2fTendering%2fProcurementContractManagement%2fIndex&amp;prevCtxLbl=Contratos+</t>
  </si>
  <si>
    <t>259 DE 25-07-2025</t>
  </si>
  <si>
    <t>AUNAR ESFUERZOS PARA EL FORTALECIMIENTO ADMINISTRATIVO, COMERCIAL, FINANCIERO, SOCIAL, AMBIENTAL, OPERATIVO Y TÉCNICO DEL PRESTADOR JUNTA DE ACCION COMUNAL DE LA VEREDA EL JAPON UBICADO EN EL MUNICIPIO DE PARATEBUENO DEL DEPARTAMENTO DE CUNDINAMARCA, EN EL MARCO DEL PLAN DE ASEGURAMIENTO 2024 -2027 LINEA ESTRATÉGICA PROGRAMA AGUA A LA VEREDA</t>
  </si>
  <si>
    <t>18364
(21/04/2025)</t>
  </si>
  <si>
    <t>2932-25
(19/06/2025)</t>
  </si>
  <si>
    <t>https://www.secop.gov.co/CO1ContractsManagement/Tendering/ProcurementContractEdit/Update?ProfileName=CCE-11-Procedimiento_Publicidad&amp;PPI=CO1.PPI.41031606&amp;DocUniqueName=ContratoDeCompra&amp;DocTypeName=NextWay.Entities.Marketplace.Tendering.ProcurementContract&amp;ProfileVersion=12&amp;DocUniqueIdentifier=CO1.PCCNTR.8129243&amp;prevCtxUrl=https%3a%2f%2fwww.secop.gov.co%3a443%2fCO1ContractsManagement%2fTendering%2fProcurementContractManagement%2fIndex&amp;prevCtxLbl=Contratos+</t>
  </si>
  <si>
    <t>240 DE 24-07-2025</t>
  </si>
  <si>
    <t>18325
(16/04/2025)</t>
  </si>
  <si>
    <t>3005-25
(19/06/2025)</t>
  </si>
  <si>
    <t>https://www.secop.gov.co/CO1ContractsManagement/Tendering/ProcurementContractEdit/Update?ProfileName=CCE-11-Procedimiento_Publicidad&amp;PPI=CO1.PPI.41061650&amp;DocUniqueName=ContratoDeCompra&amp;DocTypeName=NextWay.Entities.Marketplace.Tendering.ProcurementContract&amp;ProfileVersion=12&amp;DocUniqueIdentifier=CO1.PCCNTR.8133622&amp;prevCtxUrl=https%3a%2f%2fwww.secop.gov.co%3a443%2fCO1ContractsManagement%2fTendering%2fProcurementContractManagement%2fIndex&amp;prevCtxLbl=Contratos+</t>
  </si>
  <si>
    <t>196 de 10-07-2025</t>
  </si>
  <si>
    <t xml:space="preserve"> 201 de 14-07-2025</t>
  </si>
  <si>
    <t>206 DE 16-07-2025</t>
  </si>
  <si>
    <t>205 DE 16-07-2025</t>
  </si>
  <si>
    <t>217 DE 17-07-2025</t>
  </si>
  <si>
    <t>203 de 15-07-2025</t>
  </si>
  <si>
    <t>AUNAR ESFUERZOS PARA EL FORTALECIMIENTO ADMINISTRATIVO, COMERCIAL, FINANCIERO, SOCIAL, AMBIENTAL, OPERATIVO Y TÉCNICO DEL PRESTADOR ASOCIACIÓN DE AFILIADOS DEL ACUEDUCTO DE LA INSPECCIÓN DE SAN RAMÓN Y LAS VEREDAS PABLO NUEVO Y SAN GIL DE CAPARRAPI DEL MUNICIPIO DE CAPARRAPI CUNDINAMARCA, EN EL MARCO DEL PLAN DE ASEGURAMIENTO 2024 -2027 LINEA ESTRATÉGICA PROGRAMA AGUA A LA VEREDA.</t>
  </si>
  <si>
    <t>INSPECCIÓN DE SAN RAMÓN Y LAS VEREDAS PABLO NUEVO Y SAN GIL DE CAPARRAPI</t>
  </si>
  <si>
    <t>216 DE 17-07-2025</t>
  </si>
  <si>
    <t>231 DE 22-07-2025</t>
  </si>
  <si>
    <t>230 DE 22-07-2025</t>
  </si>
  <si>
    <t>232 DE 22-07-2025</t>
  </si>
  <si>
    <t>234 DE 22-07-2025</t>
  </si>
  <si>
    <t>236 DE 23-07-2025</t>
  </si>
  <si>
    <t>227 DE 22-07-2025</t>
  </si>
  <si>
    <t>237 DE 23-07-2025</t>
  </si>
  <si>
    <t>246 DE 24-07-2025</t>
  </si>
  <si>
    <t>244 DE 24-07-2025</t>
  </si>
  <si>
    <t>245 DE 24-07-2025</t>
  </si>
  <si>
    <t>238 DE 23-07-2025</t>
  </si>
  <si>
    <t>248 DE 25-07-2025</t>
  </si>
  <si>
    <t>AUNAR ESFUERZOS PARA EL FORTALECIMIENTO ADMINISTRATIVO, COMERCIAL, FINANCIERO, SOCIAL, AMBIENTAL, OPERATIVO Y TÉCNICO DEL PRESTADOR ASOCIACION DE USUARIOS DEL ACUEDUCTO DE LAS VEREDAS DE PAJONALES, LLANO DE LA HACIENDA Y LA RAMADA UBICADO EN EL MUNICIPIO DE PACHO DEL DEPARTAMENTO DE CUNDINAMARCA, EN EL MARCO DEL PLAN DE ASEGURAMIENTO 2024 -2027 LINEA ESTRATÉGICA PROGRAMA AGUA A LA VEREDA.</t>
  </si>
  <si>
    <t xml:space="preserve">VEREDAS DE PAJONALES, LLANO DE LA HACIENDA Y LA RAMADA UBICADO EN EL MUNICIPIO DE PACHO </t>
  </si>
  <si>
    <t>AUNAR ESFUERZOS PARA EL FORTALECIMIENTO ADMINISTRATIVO, COMERCIAL, FINANCIERO, SOCIAL, AMBIENTAL, OPERATIVO Y TÉCNICO DEL PRESTADOR ASOCIACION DE SUSCRIPTORES DEL SERVICIO DE AGUA POTABLE DE LA VEREDA GOBERNADOR UBICADO EN EL MUNICIPIO DE SESQUILE DEL DEPARTAMENTO DE CUNDINAMARCA, EN EL MARCO DEL PLAN DE ASEGURAMIENTO 2024 -2027 LINEA ESTRATÉGICA PROGRAMA AGUA A LA VEREDA.</t>
  </si>
  <si>
    <t>VEREDA GOBERNADOR UBICADO EN EL MUNICIPIO DE SESQUILE</t>
  </si>
  <si>
    <t>lina</t>
  </si>
  <si>
    <t>AUNAR ESFUERZOS PARA EL FORTALECIMIENTO ADMINISTRATIVO, COMERCIAL, FINANCIERO, SOCIAL, AMBIENTAL, OPERATIVO Y TÉCNICO DEL PRESTADOR ASOCIACION DE USUARIOS DEL ACUEDUCTO REGIONAL DE ANAPOIMA ASUARCOPSA UBICADO EN EL MUNICIPIO DE ANAPOIMA DEL DEPARTAMENTO DE CUNDINAMARCA, EN EL MARCO DEL PLAN DE ASEGURAMIENTO 2024 -2027 LINEA ESTRATÉGICA PROGRAMA AGUA A LA VEREDA</t>
  </si>
  <si>
    <t>219 de 17-07-2025</t>
  </si>
  <si>
    <t>18318 de 16-04-2025</t>
  </si>
  <si>
    <t>2989-25 de 19-06-2025</t>
  </si>
  <si>
    <t>https://www.secop.gov.co/CO1ContractsManagement/Tendering/ProcurementContractEdit/Update?ProfileName=CCE-11-Procedimiento_Publicidad&amp;PPI=CO1.PPI.40952485&amp;DocUniqueName=ContratoDeCompra&amp;DocTypeName=NextWay.Entities.Marketplace.Tendering.ProcurementContract&amp;ProfileVersion=12&amp;DocUniqueIdentifier=CO1.PCCNTR.8128935&amp;prevCtxUrl=https%3a%2f%2fwww.secop.gov.co%3a443%2fCO1ContractsManagement%2fTendering%2fProcurementContractManagement%2fIndex&amp;prevCtxLbl=Contratos+</t>
  </si>
  <si>
    <t>Maryuli</t>
  </si>
  <si>
    <t>ASOCIACION DE USUARIOS DEL SERVICIO DE ACUEDUCTO EL MANANTIAL DE LA VEREDA EL PEÑON SECTOR EL ENCUENTRO</t>
  </si>
  <si>
    <t>AUNAR ESFUERZOS PARA EL FORTALECIMIENTO ADMINISTRATIVO, COMERCIAL, FINANCIERO, SOCIAL, AMBIENTAL, OPERATIVO Y TÉCNICO DEL PRESTADOR ASOCIACION DE USUARIOS DEL SERVICIO DE ACUEDUCTO EL MANANTIAL DE LA VEREDA EL PEÑON SECTOR EL ENCUENTRO, UBICADO EN EL MUNICIPIO DE SAN FRANCISCO DEL DEPARTAMENTO DE CUNDINAMARCA, EN EL MARCO DEL PLAN DE ASEGURAMIENTO 2024 -2027 LINEA ESTRATÉGICA PROGRAMA AGUA A LA VEREDA.</t>
  </si>
  <si>
    <t>18375
(21/04/2025)</t>
  </si>
  <si>
    <t>3084-25
(19/06/2025)</t>
  </si>
  <si>
    <t>https://www.secop.gov.co/CO1ContractsManagement/Tendering/ProcurementContractEdit/Update?ProfileName=CCE-11-Procedimiento_Publicidad&amp;PPI=CO1.PPI.41021046&amp;DocUniqueName=ContratoDeCompra&amp;DocTypeName=NextWay.Entities.Marketplace.Tendering.ProcurementContract&amp;ProfileVersion=12&amp;DocUniqueIdentifier=CO1.PCCNTR.8127947&amp;prevCtxUrl=https%3a%2f%2fwww.secop.gov.co%3a443%2fCO1ContractsManagement%2fTendering%2fProcurementContractManagement%2fIndex&amp;prevCtxLbl=Contratos+</t>
  </si>
  <si>
    <t>EPC-PDA-CAS-082-2025</t>
  </si>
  <si>
    <t>EPC-PDA-CAS-083-2025</t>
  </si>
  <si>
    <t>EPC-PDA-CAS-084-2025</t>
  </si>
  <si>
    <t>EPC-PDA-CAS-085-2025</t>
  </si>
  <si>
    <t>EPC-PDA-CAS-086-2025</t>
  </si>
  <si>
    <t>EPC-PDA-CAS-087-2025</t>
  </si>
  <si>
    <t>EPC-PDA-CAS-088-2025</t>
  </si>
  <si>
    <t>EPC-PDA-CAS-089-2025</t>
  </si>
  <si>
    <t>EPC-PDA-CAS-090-2025</t>
  </si>
  <si>
    <t>EPC-PDA-CAS-091-2025</t>
  </si>
  <si>
    <t>EPC-PDA-CAS-092-2025</t>
  </si>
  <si>
    <t>EPC-PDA-CAS-093-2025</t>
  </si>
  <si>
    <t>EPC-PDA-CAS-094-2025</t>
  </si>
  <si>
    <t>EPC-PDA-CAS-095-2025</t>
  </si>
  <si>
    <t>EPC-PDA-CAS-096-2025</t>
  </si>
  <si>
    <t>EPC-PDA-CAS-097-2025</t>
  </si>
  <si>
    <t>EPC-PDA-CAS-098-2025</t>
  </si>
  <si>
    <t>EPC-PDA-CAS-099-2025</t>
  </si>
  <si>
    <t>EPC-PDA-CAS-100-2025</t>
  </si>
  <si>
    <t>EPC-PDA-CAS-101-2025</t>
  </si>
  <si>
    <t>EPC-PDA-CAS-102-2025</t>
  </si>
  <si>
    <t>EPC-PDA-CAS-103-2025</t>
  </si>
  <si>
    <t>AUNAR ESFUERZOS PARA EL FORTALECIMIENTO ADMINISTRATIVO, COMERCIAL, FINANCIERO, SOCIAL, AMBIENTAL, OPERATIVO Y TÉCNICO DEL PRESTADOR ASOCIACIÓN DE SUSCRIPTORES DEL SERVICIO DE ACUEDUCTO DE LA VEREDA EL HATILLO DEL MUNICIPIO DE VIANI DEPARTAMENTO DE CUNDINAMARCA, EN EL MARCO DEL PLAN DE ASEGURAMIENTO 2024 -2027 LINEA ESTRATÉGICA PROGRAMA AGUA A LA VEREDA.</t>
  </si>
  <si>
    <t>VEREDA EL HATILLO DEL MUNICIPIO DE VIANI</t>
  </si>
  <si>
    <t>AUNAR ESFUERZOS PARA EL FORTALECIMIENTO ADMINISTRATIVO, COMERCIAL, FINANCIERO, SOCIAL, AMBIENTAL, OPERATIVO Y TÉCNICO DEL PRESTADOR JUNTA DE ACCIÓN COMUNAL LA VIUDA UBICADO EN EL MUNICIPIO DE PUERTO SALGAR DEL DEPARTAMENTO DE CUNDINAMARCA, EN EL MARCO DEL PLAN DE ASEGURAMIENTO 2024 -2027 LINEA ESTRATÉGICA PROGRAMA AGUA A LA VEREDA.</t>
  </si>
  <si>
    <t xml:space="preserve">LA VIUDA UBICADO EN EL MUNICIPIO DE PUERTO SALGAR </t>
  </si>
  <si>
    <t>EPC-PS-453-2025</t>
  </si>
  <si>
    <t xml:space="preserve">JOSSI </t>
  </si>
  <si>
    <t>AUNAR ESFUERZOS PARA EL FORTALECIMIENTO ADMINISTRATIVO, COMERCIAL, FINANCIERO, SOCIAL, AMBIENTAL, OPERATIVO Y TÉCNICO DEL PRESTADOR ASOCIACION DE USUARIOS DEL ACUEDUCTO DE LA MARIA PARTE BAJA Y LAS ANGUSTIAS, EN EL MARCO DEL PLAN DE ASEGURAMIENTO 2024 -2027 LINEA ESTRATÉGICA PROGRAMA AGUA A LA VEREDA</t>
  </si>
  <si>
    <t>AUNAR ESFUERZOS PARA EL FORTALECIMIENTO ADMINISTRATIVO, COMERCIAL, FINANCIERO, SOCIAL, AMBIENTAL, OPERATIVO Y TÉCNICO DEL PRESTADOR ASOCIACION DE USUARIOS DEL ACUEDUCTO NOE VEREDA LA VUELTA UBICADO EN EL MUNICIPIO DE TIBACUY DEL DEPARTAMENTO DE CUNDINAMARCA, EN EL MARCO DEL PLAN DE ASEGURAMIENTO 2024 -2027 LINEA ESTRATÉGICA PROGRAMA AGUA A LA VEREDA</t>
  </si>
  <si>
    <t>Asociación de usuarios del acueducto Noe Vereda La Vuelta</t>
  </si>
  <si>
    <t>3105-25
(19/06/2025)</t>
  </si>
  <si>
    <t>https://www.secop.gov.co/CO1ContractsManagement/Tendering/ProcurementContractEdit/Update?ProfileName=CCE-11-Procedimiento_Publicidad&amp;PPI=CO1.PPI.41122454&amp;DocUniqueName=ContratoDeCompra&amp;DocTypeName=NextWay.Entities.Marketplace.Tendering.ProcurementContract&amp;ProfileVersion=12&amp;DocUniqueIdentifier=CO1.PCCNTR.8143632&amp;prevCtxUrl=https%3a%2f%2fwww.secop.gov.co%3a443%2fCO1ContractsManagement%2fTendering%2fProcurementContractManagement%2fIndex&amp;prevCtxLbl=Contratos+</t>
  </si>
  <si>
    <t>Asociación de Suscriptores del Acueducto Rural de las Veredas la Cabaña - la Capilla</t>
  </si>
  <si>
    <t>AUNAR ESFUERZOS PARA EL FORTALECIMIENTO ADMINISTRATIVO, COMERCIAL, FINANCIERO, SOCIAL, AMBIENTAL, OPERATIVO Y TÉCNICO DEL PRESTADOR ASOCIACIÓN DE SUSCRIPTORES DEL ACUEDUCTO RURAL DE LAS VEREDAS LA CABAÑA - LA CAPILLA - ASCUABAÑA, UBICADO EN EL MUNICIPIO DE ZIPACÓN DEL DEPARTAMENTO DE CUNDINAMARCA, EN EL MARCO DEL PLAN DE ASEGURAMIENTO 2024 -2027 LINEA ESTRATÉGICA PROGRAMA AGUA A LA VEREDA.</t>
  </si>
  <si>
    <t>271 DE 29-07-2025</t>
  </si>
  <si>
    <t>18421
(23/04/2025)</t>
  </si>
  <si>
    <t>3132-25
(19/06/2025)</t>
  </si>
  <si>
    <t>https://www.secop.gov.co/CO1ContractsManagement/Tendering/ProcurementContractEdit/Update?ProfileName=CCE-11-Procedimiento_Publicidad&amp;PPI=CO1.PPI.41119875&amp;DocUniqueName=ContratoDeCompra&amp;DocTypeName=NextWay.Entities.Marketplace.Tendering.ProcurementContract&amp;ProfileVersion=12&amp;DocUniqueIdentifier=CO1.PCCNTR.8141800&amp;prevCtxUrl=https%3a%2f%2fwww.secop.gov.co%3a443%2fCO1ContractsManagement%2fTendering%2fProcurementContractManagement%2fIndex&amp;prevCtxLbl=Contratos+</t>
  </si>
  <si>
    <t>AUNAR ESFUERZOS PARA EL FORTALECIMIENTO ADMINISTRATIVO, COMERCIAL, FINANCIERO, SOCIAL, AMBIENTAL, OPERATIVO Y TÉCNICO DEL PRESTADOR ASOCIACION DE SUSCRIPTORES ACUEDUCTO DE LA VEREDA RINCON UBICADO EN EL MUNICIPIO DE CHAGUANI DEL DEPARTAMENTO DE CUNDINAMARCA, EN EL MARCO DEL PLAN DE ASEGURAMIENTO 2024 -2027 LINEA ESTRATÉGICA PROGRAMA AGUA A LA VEREDA</t>
  </si>
  <si>
    <t>ASOCIACION DE SUSCRIPTORES DEL ACUEDUCTO DE LA VEREDA RINCON</t>
  </si>
  <si>
    <t>255 DE 25-07-2025</t>
  </si>
  <si>
    <t>18328
(18/04/2025)</t>
  </si>
  <si>
    <t>3013-25
(19/06/2025)</t>
  </si>
  <si>
    <t>https://www.secop.gov.co/CO1ContractsManagement/Tendering/ProcurementContractEdit/Update?ProfileName=CCE-11-Procedimiento_Publicidad&amp;PPI=CO1.PPI.41031008&amp;DocUniqueName=ContratoDeCompra&amp;DocTypeName=NextWay.Entities.Marketplace.Tendering.ProcurementContract&amp;ProfileVersion=12&amp;DocUniqueIdentifier=CO1.PCCNTR.8132851&amp;prevCtxUrl=https%3a%2f%2fwww.secop.gov.co%3a443%2fCO1ContractsManagement%2fTendering%2fProcurementContractManagement%2fIndex&amp;prevCtxLbl=Contratos+</t>
  </si>
  <si>
    <t>EPC-PDA-I-454-2025</t>
  </si>
  <si>
    <t>284 DE 30-07-2025</t>
  </si>
  <si>
    <t>AUNAR ESFUERZOS PARA EL FORTALECIMIENTO ADMINISTRATIVO, COMERCIAL, FINANCIERO, SOCIAL, AMBIENTAL, OPERATIVO Y TECNICO DEL PRESTADOR ASOCIACION DE SUSCRIPTORES DEL ACUEDUCTO VEREDA TRES Y MEDIO UBICADO EN EL MUNICIPIO DE PUERTO SALGAR DEL DEPARTAMENTO DE CUNDINAMARCA, EN EL MARCO DEL PLAN DE ASEGURAMIENTO 2024 -2027 LINEA ESTRATÉGICA PROGRAMA AGUA A LA VEREDA.</t>
  </si>
  <si>
    <t>18366 (21/04/2025)</t>
  </si>
  <si>
    <t>3197-25
(08/072025)</t>
  </si>
  <si>
    <t>https://www.secop.gov.co/CO1ContractsManagement/Tendering/ProcurementContractEdit/Update?ProfileName=CCE-11-Procedimiento_Publicidad&amp;PPI=CO1.PPI.41126012&amp;DocUniqueName=ContratoDeCompra&amp;DocTypeName=NextWay.Entities.Marketplace.Tendering.ProcurementContract&amp;ProfileVersion=12&amp;DocUniqueIdentifier=CO1.PCCNTR.8143658&amp;prevCtxUrl=https%3a%2f%2fwww.secop.gov.co%3a443%2fCO1ContractsManagement%2fTendering%2fProcurementContractManagement%2fIndex&amp;prevCtxLbl=Contratos+</t>
  </si>
  <si>
    <t>273 DE 29-07-2025</t>
  </si>
  <si>
    <t>ASOCIACION DE USUARIOS DE ACUEDUCTO VEREDA MURCA UBICADO EN EL MUNICIPIO DE LA PALMA</t>
  </si>
  <si>
    <t>AUNAR ESFUERZOS PARA EL FORTALECIMIENTO ADMINISTRATIVO, COMERCIAL, FINANCIERO, SOCIAL, AMBIENTAL, OPERATIVO Y TÉCNICO DEL PRESTADOR ASOCIACION DE USUARIOS DE ACUEDUCTO VEREDA MURCA UBICADO EN EL MUNICIPIO DE LA PALMA DEL DEPARTAMENTO DE CUNDINAMARCA, EN EL MARCO DEL PLAN DE ASEGURAMIENTO 2024 -2027 LINEA ESTRATÉGICA PROGRAMA AGUA A LA VEREDA.</t>
  </si>
  <si>
    <t>18351
(20/04/2025)</t>
  </si>
  <si>
    <t>3053-25
(19/06/2025)</t>
  </si>
  <si>
    <t>https://www.secop.gov.co/CO1ContractsManagement/Tendering/ProcurementContractEdit/Update?ProfileName=CCE-11-Procedimiento_Publicidad&amp;PPI=CO1.PPI.41124684&amp;DocUniqueName=ContratoDeCompra&amp;DocTypeName=NextWay.Entities.Marketplace.Tendering.ProcurementContract&amp;ProfileVersion=12&amp;DocUniqueIdentifier=CO1.PCCNTR.8143643&amp;prevCtxUrl=https%3a%2f%2fwww.secop.gov.co%3a443%2fCO1ContractsManagement%2fTendering%2fProcurementContractManagement%2fIndex&amp;prevCtxLbl=Contratos+</t>
  </si>
  <si>
    <t>287 DE 30-07-2025</t>
  </si>
  <si>
    <t>ASOCIACION DE USUARIOS DEL SERVICIO DEL SERVICIO AGUA POTABLE Y ALCANTARILLADO DEL SECTOR LA VILLA UBICADO EN EL MUNICIPIO DE SESQUILE</t>
  </si>
  <si>
    <t>AUNAR ESFUERZOS PARA EL FORTALECIMIENTO ADMINISTRATIVO, COMERCIAL, FINANCIERO, SOCIAL, AMBIENTAL, OPERATIVO Y TÉCNICO DEL PRESTADOR ASOCIACION DE USUARIOS DEL SERVICIO DEL SERVICIO AGUA POTABLE Y ALCANTARILLADO DEL SECTOR LA VILLA UBICADO EN EL MUNICIPIO DE SESQUILE DEL DEPARTAMENTO DE CUNDINAMARCA, EN EL MARCO DEL PLAN DE ASEGURAMIENTO 2024 -2027 LINEA ESTRATÉGICA PROGRAMA AGUA A LA VEREDA</t>
  </si>
  <si>
    <t>18386 (22/04/2025)</t>
  </si>
  <si>
    <t>2907-25 (17/06/2025)</t>
  </si>
  <si>
    <t>https://www.secop.gov.co/CO1ContractsManagement/Tendering/ProcurementContractEdit/Update?ProfileName=CCE-11-Procedimiento_Publicidad&amp;PPI=CO1.PPI.41134576&amp;DocUniqueName=ContratoDeCompra&amp;DocTypeName=NextWay.Entities.Marketplace.Tendering.ProcurementContract&amp;ProfileVersion=12&amp;DocUniqueIdentifier=CO1.PCCNTR.8144299&amp;prevCtxUrl=https%3a%2f%2fwww.secop.gov.co%3a443%2fCO1ContractsManagement%2fTendering%2fProcurementContractManagement%2fIndex&amp;prevCtxLbl=Contratos+</t>
  </si>
  <si>
    <t>286 DE 30-07-2025</t>
  </si>
  <si>
    <t>AUNAR ESFUERZOS PARA EL FORTALECIMIENTO ADMINISTRATIVO, COMERCIAL, FINANCIERO, SOCIAL, AMBIENTAL, OPERATIVO Y TÉCNICO DEL PRESTADOR ASOCIACION DE USUARIOS DEL ACUEDUCTO DE LA VEREDA SAN JOSE UBICADO EN EL MUNICIPIO DE GACHANCIPA DEL DEPARTAMENTO DE CUNDINAMARCA, EN EL MARCO DEL PLAN DE ASEGURAMIENTO 2024 -2027 LINEA ESTRATÉGICA PROGRAMA AGUA A LA VEREDA</t>
  </si>
  <si>
    <t xml:space="preserve">ASOCIACION DE USUARIOS DEL ACUEDUCTO DE LA VEREDA SAN JOSE UBICADO EN EL MUNICIPIO DE GACHANCIPA </t>
  </si>
  <si>
    <t>18339 (20/04/2025)</t>
  </si>
  <si>
    <t>2924-25 (19/06/2025)</t>
  </si>
  <si>
    <t>https://www.secop.gov.co/CO1ContractsManagement/Tendering/ProcurementContractEdit/Update?ProfileName=CCE-11-Procedimiento_Publicidad&amp;PPI=CO1.PPI.41133825&amp;DocUniqueName=ContratoDeCompra&amp;DocTypeName=NextWay.Entities.Marketplace.Tendering.ProcurementContract&amp;ProfileVersion=12&amp;DocUniqueIdentifier=CO1.PCCNTR.8145009&amp;prevCtxUrl=https%3a%2f%2fwww.secop.gov.co%3a443%2fCO1ContractsManagement%2fTendering%2fProcurementContractManagement%2fIndex&amp;prevCtxLbl=Contratos+</t>
  </si>
  <si>
    <t>274 DE 29-07-2025</t>
  </si>
  <si>
    <t>AUNAR ESFUERZOS PARA EL FORTALECIMIENTO ADMINISTRATIVO, COMERCIAL, FINANCIERO, SOCIAL, AMBIENTAL, OPERATIVO Y TECNICO DEL PRESTADOR ASOCIACIÓN DE USUARIOS DE ACUEDUCTO VEREDAL SANTA BARBARA SANTA ANA SAN RAFAEL UBICADO EN EL MUNICIPIO DE ANOLAIMA DEL DEPARTAMENTO DE CUNDINAMARCA, EN EL MARCO DEL PLAN DE ASEGURAMIENTO 2024 -2027 LINEA ESTRATEGICA PROGRAMA AGUA A LA VEREDA</t>
  </si>
  <si>
    <t>ASOCIACION DE USUARIOS ACUEDUCTO INTERVEREDAL SUCUNCHOQUE</t>
  </si>
  <si>
    <t>AUNAR ESFUERZOS PARA EL FORTALECIMIENTO ADMINISTRATIVO, COMERCIAL, FINANCIERO, SOCIAL, AMBIENTAL, OPERATIVO Y TÉCNICO DEL PRESTADOR ASOCIACION DE USUARIOS ACUEDUCTO INTERVEREDAL SUCUNCHOQUE UBICADO EN EL MUNICIPIO DE UBATE DEL DEPARTAMENTO DE CUNDINAMARCA, EN EL MARCO DEL PLAN DE ASEGURAMIENTO 2024 -2027 LINEA ESTRATÉGICA PROGRAMA AGUA A LA VEREDA. AUNAR ESFUERZOS PARA EL FORTALECIMIENTO ADMINISTRATIVO, COMERCIAL, FINANCIERO, SOCIAL, AMBIENTAL, OPERATIVO Y TÉCNICO DEL PRESTADOR ASOCIACION DE</t>
  </si>
  <si>
    <t>ACUEDUCTO COMUNAL INTERVEREDAL DE LAS VEREDAS CENTRO LAESTACION, LLANO GRANDE Y PUNTA DE CRUZ</t>
  </si>
  <si>
    <t>AUNAR ESFUERZOS PARA EL FORTALECIMIENTO ADMINISTRATIVO, COMERCIAL, FINANCIERO, SOCIAL, AMBIENTAL, OPERATIVO Y TÉCNICO DEL PRESTADOR ACUEDUCTO COMUNAL INTERVERDAL DE CENTRO LA ESTACION, LLANO GRANDE Y PUNTA DE CRUZ UBICADO EN EL MUNICIPIO DE SUSA DEL DEPARTAMENTO DE CUNDINAMARCA, EN EL MARCO DEL PLAN DE ASEGURAMIENTO 2024 -2027 LINEA ESTRATÉGICA PROGRAMA AGUA A LA VEREDA.</t>
  </si>
  <si>
    <t>En edición</t>
  </si>
  <si>
    <t>Asociación de Suscriptores del acueducto de San Carlos</t>
  </si>
  <si>
    <t>Pendiente de enviar al Proveedor</t>
  </si>
  <si>
    <t>AUNAR ESFUERZOS PARA EL FORTALECIMIENTO ADMINISTRATIVO, COMER-CIAL, FINANCIERO, SOCIAL, AMBIENTAL, OPERATIVO Y TÉCNICO DEL PRESTADOR ASOCIACION DE SUSCRIPTORES DEL SERVICIO DE ACUEDUCTO DE SAN CARLOS MUNICIPIO DE CAPARRPI DPTO DE CUNDINAMARCA UBICADO EN EL MUNICIPIO DE CAPARRAPI DEL DE-PARTAMENTO DE CUNDINAMARCA, EN EL MARCO DEL PLAN DE ASEGURAMIENTO 2024 -2027 LINEA ESTRATÉGICA PROGRAMA AGUA A LA VEREDA</t>
  </si>
  <si>
    <t>AUNAR ESFUERZOS PARA EL FORTALECIMIENTO ADMINISTRATIVO, COMER-CIAL, FINANCIERO, SOCIAL, AMBIENTAL, OPERATIVO Y TÉCNICO DEL PRESTADOR ASOCIACION DE SUSCRIPTORES DEL ACUEDUCTO DE LA VEREDA LA SONORA UBICADO EN EL MUNICIPIO DE NILO DEL DEPARTAMENTO DE CUNDINAMARCA, EN EL MARCO DEL PLAN DE ASEGURAMIENTO 2024 -2027 LINEA ESTRATÉGICA PROGRAMA AGUA A LA VEREDA</t>
  </si>
  <si>
    <t>ASOCIACION ASOACUEDUCTO LA SIERRA MUNICIPIOS DE QUIPILE Y BITUIMA CUNDINAMARCA</t>
  </si>
  <si>
    <t>AUNAR ESFUERZOS PARA EL FORTALECIMIENTO ADMINISTRATIVO, COMERCIAL, FINANCIERO, SOCIAL, AMBIENTAL, OPERATIVO Y TECNICO DEL PRESTADOR ASOCIACION ASOACUEDUCTO LA SIERRA UBICADO EN LOS MUNICIPIOS DE QUIPILE Y BITUIMA DEL DEPARTAMENTO DE CUNDINAMARCA, EN EL MARCO DEL PLAN DE ASEGURAMIENTO 2024 -2027 LINEA ESTRATÉGICA PROGRAMA AGUA A LA VEREDA</t>
  </si>
  <si>
    <t>282 DE 30-07-2025</t>
  </si>
  <si>
    <t>18370 (21/04/2025)</t>
  </si>
  <si>
    <t>2933-25
(19/06/2025)</t>
  </si>
  <si>
    <t>https://www.secop.gov.co/CO1ContractsManagement/Tendering/ProcurementContractEdit/Update?ProfileName=CCE-11-Procedimiento_Publicidad&amp;PPI=CO1.PPI.41122706&amp;DocUniqueName=ContratoDeCompra&amp;DocTypeName=NextWay.Entities.Marketplace.Tendering.ProcurementContract&amp;ProfileVersion=12&amp;DocUniqueIdentifier=CO1.PCCNTR.8142655&amp;prevCtxUrl=https%3a%2f%2fwww.secop.gov.co%3a443%2fCO1ContractsManagement%2fTendering%2fProcurementContractManagement%2fIndex&amp;prevCtxLbl=Contratos+</t>
  </si>
  <si>
    <t>ASOCIACION DE USUARIOS DEL SERVICIO DE AGUA POTABLE DE LA VEREDA SAN RAFAEL MUNICIPIO DE FACATATIVA</t>
  </si>
  <si>
    <t>AUNAR ESFUERZOS PARA EL FORTALECIMIENTO ADMINISTRATIVO, COMERCIAL, FINANCIERO, SOCIAL, AMBIENTAL, OPERATIVO Y TECNICO DEL PRESTADOR ASOCIACION DE USUARIOS DEL SERVICIO DE AGUA POTABLE DE LA VEREDA SAN RAFAEL UBICADO EN EL MUNICIPIO DE FACATATIVA DEL DEPARTAMENTO DE CUNDINAMARCA, EN EL MARCO DEL PLAN DE ASEGURAMIENTO 2024 -2027 LINEA ESTRATÉGICA PROGRAMA AGUA A LA VEREDA</t>
  </si>
  <si>
    <t>AUNAR ESFUERZOS PARA EL FORTALECIMIENTO ADMINISTRATIVO, COMERCIAL, FINANCIERO, SOCIAL, AMBIENTAL, OPERATIVO Y TÉCNICO DEL PRESTADOR JUNTA DE ACCIÓN COMUNAL DE LA VEREDA CABO VERDE GUADUALITO UBICADO EN EL MUNICIPIO DE YACOPÍ DEL DEPARTAMENTO DE CUNDINAMARCA, EN EL MARCO DEL PLAN DE ASEGURAMIENTO 2024 -2027 LINEA ESTRATÉGICA PROGRAMA AGUA A LA VEREDA</t>
  </si>
  <si>
    <t xml:space="preserve">FIRMADOS </t>
  </si>
  <si>
    <t>AUNAR ESFUERZOS PARA EL FORTALECIMIENTO ADMINISTRATIVO, COMERCIAL, FINANCIERO, SOCIAL, AMBIENTAL, OPERATIVO Y TÉCNICO DEL PRESTADOR ASOCIACION DE SUSCRIPTORES DEL ACUEDUCTO DE VEREDA LOMAALTA DEL MUNICIPIO DE SILVANIA DEPARTAMENTO DE CUNDINAMARCA UBICADO EN EL MUNICIPIO DE SILVANIA DEL DEPARTAMENTO DE CUNDINAMARCA, EN EL MARCO DEL PLAN DE ASEGURAMIENTO 2024 -2027 LINEA ESTRATÉGICA PROGRAMA AGUA A LA VEREDA.</t>
  </si>
  <si>
    <t>AUNAR ESFUERZOS PARA EL FORTALECIMIENTO ADMINISTRATIVO, COMERCIAL, FINANCIERO, SOCIAL, AMBIENTAL, OPERATIVO Y TÉCNICO DEL PRESTADOR ASOCIACION DE AFILIADOS DEL ACUEDUCTO DE LA VEREDA ALTANIA UBICADO EN EL MUNICIPIO DE SUBACHOQUE DEL DEPARTAMENTO DE CUNDINAMARCA, EN EL MARCO DEL PLAN DE ASEGURAMIENTO 2024 -2027 LINEA ESTRATÉGICA PROGRAMA AGUA A LA VEREDA</t>
  </si>
  <si>
    <t>ASOCIACION DE AFILIADOS DEL ACUEDUCTO DE LA VEREDA ALTANIA UBICADO EN EL MUNICIPIO DE SUBACHOQUE</t>
  </si>
  <si>
    <t>AUNAR ESFUERZOS PARA EL FORTALECIMIENTO ADMINISTRATIVO, COMERCIAL, FINANCIERO, SOCIAL, AMBIENTAL, OPERATIVO Y TÉCNICO DEL PRESTADOR JUNTA DE ACCION COMUNAL HINCHE BAJO UBICADO EN EL MUNICIPIO DE LA PALMA DEL DEPARTAMENTO DE CUNDINAMARCA, EN EL MARCO DEL PLAN DE ASEGURAMIENTO 2024 -2027 LINEA ESTRATÉGICA PROGRAMA AGUA A LA VEREDA.</t>
  </si>
  <si>
    <t>AUNAR ESFUERZOS PARA EL FORTALECIMIENTO ADMINISTRATIVO, COMERCIAL, FINANCIERO, SOCIAL, AMBIENTAL, OPERATIVO Y TÉCNICO DEL PRESTADOR ASOCIACION DE USUARIOS DE ACUEDUCTO RURAL LA PESQUERA INSPECCION LA ESPERANZA UBICADO EN EL MUNICIPIO DE LA MESA DEL DEPARTAMENTO DE CUNDINAMARCA, EN EL MARCO DEL PLAN DE ASEGURAMIENTO 2024 -2027 LINEA ESTRATÉGICA PROGRAMA AGUA A LA VEREDA</t>
  </si>
  <si>
    <t xml:space="preserve">CAMILO </t>
  </si>
  <si>
    <t>MARYULI</t>
  </si>
  <si>
    <t>AUNAR ESFUERZOS PARA EL FORTALECIMIENTO ADMINISTRATIVO, COMERCIAL, FINANCIERO, SOCIAL, AMBIENTAL, OPERATIVO Y TÉCNICO DEL PRESTADOR ASOCIACION DE SUSCRIPTORES DE ACUEDUCTO DE PUEBLO VIEJO - ASOAPUEBLOVIEJO DEL MUNICIPIO DE ZIPACON DEL DEPARTAMENTO DE CUNDINAMARCA, EN EL MARCO DEL PLAN DE ASEGURAMIENTO 2024 -2027 LINEA ESTRATÉGICA PROGRAMA AGUA A LA VEREDA</t>
  </si>
  <si>
    <t>AUNAR ESFUERZOS PARA EL FORTALECIMIENTO ADMINISTRATIVO, COMERCIAL, FINANCIERO, SOCIAL, AMBIENTAL, OPERATIVO Y TÉCNICO DEL PRESTADOR ASOCIACION DE USUARIOS DEL SERVICIO DE AGUA POTABLE DE LA VEREDA MERCENARIO UBICADO EN EL MUNICIPIO DE SOPO DEL DEPARTAMENTO DE CUNDINAMARCA, EN EL MARCO DEL PLAN DE ASEGURAMIENTO 2024 -2027 LINEA ESTRATÉGICA PROGRAMA AGUA A LA VEREDA.</t>
  </si>
  <si>
    <t>AUNAR ESFUERZOS PARA EL FORTALECIMIENTO ADMINISTRATIVO, COMERCIAL, FINANCIERO, SOCIAL, AMBIENTAL, OPERATIVO Y TÉCNICO DEL PRESTADOR ASOCIACION DE USUARIOS DEL ACUEDUCTO DE PEÑAS BLANCAS ALTAS Y BAJAS DEL MUNICIPIO DE CABRERA DEL DEPARTAMENTO DE CUNDINAMARCA, EN EL MARCO DEL PLAN DE ASEGURAMIENTO 2024 -2027 LINEA ESTRATÉGICA PROGRAMA AGUA A LA VEREDA</t>
  </si>
  <si>
    <t>AUNAR ESFUERZOS PARA EL FORTALECIMIENTO ADMINISTRATIVO, COMERCIAL, FINANCIERO, SOCIAL, AMBIENTAL, OPERATIVO Y TÉCNICO DEL PRESTADOR ASOCIACION DE USUARIOS DEL ACUEDUCTO DE LA VEREDA SANTA LUCIA SECTOR LA ARGELIA, EN EL MARCO DEL PLAN DE ASEGURAMIENTO 2024 -2027 LINEA ESTRATÉGICA PROGRAMA AGUA A LA VEREDA.</t>
  </si>
  <si>
    <t>250 de 25-07-2025</t>
  </si>
  <si>
    <t>258 de 25-07-2025</t>
  </si>
  <si>
    <t xml:space="preserve">AUNAR ESFUERZOS PARA EL FORTALECIMIENTO ADMINISTRATIVO, COMERCIAL, FINANCIERO, SOCIAL, AMBIENTAL, OPERATIVO Y TÉCNICO DEL PRESTADOR ASOCIACION DE USUARIOS DEL ACUEDUCTO VEREDAS POTRERO GRANDE, LA YERBABUENA Y AGUADAS UBICADO EN EL MUNICIPIO DE CHOACHI DEL DEPARTAMENTO DE CUNDINAMARCA, EN EL MARCO DEL PLAN DE ASEGURAMIENTO </t>
  </si>
  <si>
    <t>ASOCIACION DE USUARIOS DEL ACUEDUCTO VEREDAS POTRERO GRANDE, LA YERBABUENA Y AGUADAS UBICADO EN EL MUNICIPIO DE CHOACHI</t>
  </si>
  <si>
    <t>ASOCIACION DE USUARIOS DEL ACUEDUCTO CENTRO POBLADO COLORADOS   UBICADO EN EL MUNICIPIO DE PUERTO SALGAR</t>
  </si>
  <si>
    <t>ASOCIACION DE USUARIOS DEL ACUEDUCTO VEREDAL MANI-ACUEMANI UBICADO EN EL MUNICIPIO DE VILLETA</t>
  </si>
  <si>
    <t>COOPERATIVA DE USUARIOS DEL ACUEDUCTO COMUNAL DE LAS VEREDAS DEL SUR LIMITADA ESP  COOVESUR LIMITADA ESP DEL MUNICIPIO DE FUSAGASUGA</t>
  </si>
  <si>
    <t>ACUEDCUTO RORAL AGUAS CLARAS - VENECIA</t>
  </si>
  <si>
    <t>VALOR 2.5% PRO DEPORTE</t>
  </si>
  <si>
    <t>ASOCIACION DE USUARIOS DEL SERVICIO DE ACUEDUCTO DE LAS VEREDAS CAJON FLORIDA DEL MUNICIPIO DE NOCAIMA</t>
  </si>
  <si>
    <t>AUNAR ESFUERZOS PARA EL FORTALECIMIENTO ADMINISTRATIVO, COMERCIAL, FINANCIERO, SOCIAL, AMBIENTAL, OPERATIVO Y TÉCNICO DEL PRESTADOR ASOCIACION DE USUARIOS DEL SERVICIO DE ACUEDUCTO DE LAS VDAS CAJON FLORIDA DEL MUNICIPIO DE NOCAIMA UBICADO EN EL MUNI-CIPIO DE NOCAIMA DEL DEPARTAMENTO DE CUNDINAMARCA, EN EL MARCO DEL PLAN DE ASEGURAMIENTO 2024 -2027 LINEA ESTRATÉGICA PROGRAMA AGUA A LA VEREDA</t>
  </si>
  <si>
    <t>ASOCIACION DE USUARIOS DEL ACUEDUCTO VEREDAL BAQUERO</t>
  </si>
  <si>
    <t>AUNAR ESFUERZOS PARA EL FORTALECIMIENTO ADMINISTRATIVO, COMERCIAL, FINANCIERO, SOCIAL, AMBIENTAL, OPERATIVO Y TECNICO DEL PRESTADOR ASOCIACION DE USUARIOS DEL ACUEDUCTO VEREDAL BAQUERO ACUABAQUERO UBICADO EN EL MUNICIPIO DE NOCAIMA DEL DEPARTAMENTO DE CUNDINAMARCA, EN EL MARCO DEL PLAN DE ASEGURAMIENTO 2024 -2027 LINEA ESTRATÉGICA PROGRAMA AGUA A LA VEREDA.</t>
  </si>
  <si>
    <t>Asociacion de usuariosdel sistema de riego y consumo por toma bochica la trinidad</t>
  </si>
  <si>
    <t>AUNAR ESFUERZOS PARA EL FORTALECIMIENTO ADMINISTRATIVO, COMER-CIAL, FINANCIERO, SOCIAL, AMBIENTAL, OPERATIVO Y TÉCNICO DEL PRESTADOR ASOCIACION DE USUARIOS DEL SISTEMA DE RIEGO Y CONSUMO POR TOMA BOCHICA LA TRINIDAD UBICADO EN EL MUNICIPIO DE FUSAGASUGA DEL DEPARTAMENTO DE CUNDINAMARCA, EN EL MARCO DEL PLAN DE ASEGURAMIENTO 2024 -2027 LINEA ESTRATÉGICA PROGRAMA AGUA A LA VEREDA.</t>
  </si>
  <si>
    <t>18338
(20/04/2025)</t>
  </si>
  <si>
    <t>3036-25
(19/06/2025)</t>
  </si>
  <si>
    <t>AUNAR ESFUERZOS PARA EL FORTALECIMIENTO ADMINISTRATIVO, COMERCIAL, FINANCIERO, SOCIAL, AMBIENTAL, OPERATIVO Y TÉCNICO DEL PRESTADOR COOPERATIVA DE USUARIOS DEL ACUEDUCTO COMUNAL DE LAS VEREDAS DEL SUR LIMITADA ESP Y PODRA UTILIZAR PARA TODOS LOS EFECTOS LEGALES LA SIGLA COOVESUR LIMITADA ESP DEL MUNICIPIO DE FUSAGASUGA DEL DEPARTAMENTO DE CUNDINAMARCA, EN EL MARCO DEL PLAN DE ASEGURAMIENTO 2024 -2027 LINEA ESTRATÉGICA PROGRAMA AGUA A LA VEREDA.</t>
  </si>
  <si>
    <t>18338 (20/04/2025)</t>
  </si>
  <si>
    <t>3037-25 (19/06/2025)</t>
  </si>
  <si>
    <t>https://www.secop.gov.co/CO1ContractsManagement/Tendering/ProcurementContractEdit/Update?ProfileName=CCE-11-Procedimiento_Publicidad&amp;PPI=CO1.PPI.41162574&amp;DocUniqueName=ContratoDeCompra&amp;DocTypeName=NextWay.Entities.Marketplace.Tendering.ProcurementContract&amp;ProfileVersion=12&amp;DocUniqueIdentifier=CO1.PCCNTR.8151370&amp;prevCtxUrl=https%3a%2f%2fwww.secop.gov.co%3a443%2fCO1ContractsManagement%2fTendering%2fProcurementContractManagement%2fIndex&amp;prevCtxLbl=Contratos+</t>
  </si>
  <si>
    <t xml:space="preserve">MARYULI </t>
  </si>
  <si>
    <t>ACCIÓN COMUNAL DE LA VEREDA CABO VERDE GUADUALITO UBICADO EN EL MUNICIPIO DE YACOPÍ</t>
  </si>
  <si>
    <t>AUNAR ESFUERZOS PARA EL FORTALECIMIENTO ADMINISTRATIVO, COMERCIAL, FINANCIERO, SOCIAL, AMBIENTAL, OPERATIVO Y TÉCNICO DEL PRESTADOR ASOCIACION DE USUARIOS DEL SERVICIO DE ACUEDUCTO DE LA VEREDA LA PORTADA DEL MUNICIPIO DE TIBACUY DEPARTAMENTO DE CUNDINAMARCA, EN EL MARCO DEL PLAN DE ASEGURAMIENTO 2024 -2027 LINEA ESTRATÉGICA PROGRAMA AGUA A LA VEREDA</t>
  </si>
  <si>
    <t>AUNAR ESFUERZOS PARA EL FORTALECIMIENTO ADMINISTRATIVO, COMERCIAL, FINANCIERO, SOCIAL, AMBIENTAL, OPERATIVO Y TÉCNICO DEL PRESTADOR ASOCIACIÓN DE SUSCRIPTORES DEL ACUEDUCTO EL MOHAN VEREDA SAN JOSE  UBICADO EN EL MUNICIPIO DE EL COLEGIO DEL DEPARTAMENTO DE CUNDINAMARCA, EN EL MARCO DEL PLAN DE ASEGURAMIENTO 2024 -2027 LINEA ESTRATÉGICA PROGRAMA AGUA A LA VEREDA</t>
  </si>
  <si>
    <t>254 DE 25-07-2025</t>
  </si>
  <si>
    <t>AUNAR ESFUERZOS PARA EL FORTALECIMIENTO ADMINISTRATIVO, COMER-CIAL, FINANCIERO, SOCIAL, AMBIENTAL, OPERATIVO Y TÉCNICO DEL PRES-TADOR ASOCIACION DE SUSCRIPTORES DEL ACUEDUCTO VEREDA EL HATO SECTOR FILADELFIA UBICADO EN EL MUNICIPIO DE GUADUAS DEL DEPAR-TAMENTO DE CUNDINAMARCA, EN EL MARCO DEL PLAN DE ASEGURAMIENTO 2024 -2027 LINEA ESTRATÉGICA PROGRAMA AGUA A LA VEREDA.</t>
  </si>
  <si>
    <t>256 DE 25-07-2025</t>
  </si>
  <si>
    <t>18344 (20/04/2025)</t>
  </si>
  <si>
    <t>3041-25 (19/06/2025)</t>
  </si>
  <si>
    <t>https://www.secop.gov.co/CO1ContractsManagement/Tendering/ProcurementContractEdit/Update?ProfileName=CCE-11-Procedimiento_Publicidad&amp;PPI=CO1.PPI.41124593&amp;DocUniqueName=ContratoDeCompra&amp;DocTypeName=NextWay.Entities.Marketplace.Tendering.ProcurementContract&amp;ProfileVersion=12&amp;DocUniqueIdentifier=CO1.PCCNTR.8144007&amp;prevCtxUrl=https%3a%2f%2fwww.secop.gov.co%3a443%2fCO1ContractsManagement%2fTendering%2fProcurementContractManagement%2fIndex&amp;prevCtxLbl=Contratos+</t>
  </si>
  <si>
    <t>AUNAR ESFUERZOS PARA EL FORTALECIMIENTO ADMINISTRATIVO, COMERCIAL, FINANCIERO, SOCIAL, AMBIENTAL, OPERATIVO Y TÉCNICO DEL PRES-TADOR ASOCIACION DE USUARIOS DEL ACUEDUCTO REGIONAL DE LA VERE-DA RINCON SANTO UBICADO EN EL MUNICIPIO DE SUBACHOQUE DEL DEPARTAMENTO DE CUNDINAMARCA, EN EL MARCO DEL PLAN DE ASEGURAMIENTO 2024 -2027 LINEA ESTRATÉGICA PROGRAMA AGUA A LA VEREDA</t>
  </si>
  <si>
    <t>https://www.secop.gov.co/CO1ContractsManagement/Tendering/ProcurementContractEdit/View?docUniqueIdentifier=CO1.PCCNTR.8146222&amp;prevCtxUrl=https%3a%2f%2fwww.secop.gov.co%3a443%2fCO1ContractsManagement%2fTendering%2fProcurementContractManagement%2fIndex&amp;prevCtxLbl=Contratos+</t>
  </si>
  <si>
    <t>262 DE 25-07-2025</t>
  </si>
  <si>
    <t>18392 (22/04/2025)</t>
  </si>
  <si>
    <t>3097-25 (19/06/2025)</t>
  </si>
  <si>
    <t>https://www.secop.gov.co/CO1ContractsManagement/Tendering/ProcurementContractEdit/Update?ProfileName=CCE-11-Procedimiento_Publicidad&amp;PPI=CO1.PPI.41036031&amp;DocUniqueName=ContratoDeCompra&amp;DocTypeName=NextWay.Entities.Marketplace.Tendering.ProcurementContract&amp;ProfileVersion=12&amp;DocUniqueIdentifier=CO1.PCCNTR.8130519&amp;prevCtxUrl=https%3a%2f%2fwww.secop.gov.co%3a443%2fCO1ContractsManagement%2fTendering%2fProcurementContractManagement%2fIndex&amp;prevCtxLbl=Contratos+</t>
  </si>
  <si>
    <t>AUNAR ESFUERZOS PARA EL FORTALECIMIENTO ADMINISTRATIVO, COMERCIAL, FINANCIERO, SOCIAL, AMBIENTAL, OPERATIVO Y TÉCNICO DEL PRESTADOR, ASOCIACION DE USUARIOS DEL ACUEDUCTO INSPECCION LA VIRGEN UBICADO EN EL MUNICIPIO DE QUIPILE DEL DEPARTAMENTO DE CUNDINAMARCA, EN EL MARCO DEL PLAN DE ASEGURAMIENTO 2024 -2027 LINEA ESTRATEGICA PROGRAMA AGUA A LA VEREDA</t>
  </si>
  <si>
    <t>https://www.secop.gov.co/CO1ContractsManagement/Tendering/ProcurementContractEdit/View?docUniqueIdentifier=CO1.PCCNTR.8138109&amp;prevCtxUrl=https%3a%2f%2fwww.secop.gov.co%3a443%2fCO1ContractsManagement%2fTendering%2fProcurementContractManagement%2fIndex&amp;prevCtxLbl=Contratos+</t>
  </si>
  <si>
    <t>AUNAR ESFUERZOS PARA EL FORTALECIMIENTO ADMINISTRATIVO, COMERCIAL, FINANCIERO, SOCIAL, AMBIENTAL, OPERATIVO Y TÉCNICO DEL PRESTADOR JUNTA DE ACCION COMUNAL BUENAVISTA UBICADO EN EL MUNICIPIO DE PARATEBUENO DEL DEPARTAMENTO DE CUNDINAMARCA, EN EL MARCO DEL PLAN DE ASEGURAMIENTO 2024 -2027 LINEA PROGRAMA ESTRATÉGICA AGUA A LA VEREDA</t>
  </si>
  <si>
    <t>https://www.secop.gov.co/CO1ContractsManagement/Tendering/ProcurementContractEdit/Update?ProfileName=CCE-11-Procedimiento_Publicidad&amp;PPI=CO1.PPI.41067120&amp;DocUniqueName=ContratoDeCompra&amp;DocTypeName=NextWay.Entities.Marketplace.Tendering.ProcurementContract&amp;ProfileVersion=12&amp;DocUniqueIdentifier=CO1.PCCNTR.8134237&amp;prevCtxUrl=https%3a%2f%2fwww.secop.gov.co%3a443%2fCO1ContractsManagement%2fTendering%2fProcurementContractManagement%2fIndex&amp;prevCtxLbl=Contratos+</t>
  </si>
  <si>
    <t>18364 (21/04/2025)</t>
  </si>
  <si>
    <t>118,876,000</t>
  </si>
  <si>
    <t>2931-25
(19/06/2025)</t>
  </si>
  <si>
    <t>https://www.secop.gov.co/CO1ContractsManagement/Tendering/ProcurementContractEdit/View?docUniqueIdentifier=CO1.PCCNTR.8135088&amp;prevCtxUrl=https%3a%2f%2fwww.secop.gov.co%3a443%2fCO1ContractsManagement%2fTendering%2fProcurementContractManagement%2fIndex&amp;prevCtxLbl=Contratos+</t>
  </si>
  <si>
    <t>https://www.secop.gov.co/CO1ContractsManagement/Tendering/ProcurementContractEdit/View?docUniqueIdentifier=CO1.PCCNTR.8143788&amp;prevCtxUrl=https%3a%2f%2fwww.secop.gov.co%3a443%2fCO1ContractsManagement%2fTendering%2fProcurementContractManagement%2fIndex&amp;prevCtxLbl=Contratos+</t>
  </si>
  <si>
    <t>270 DE 29-07-2025</t>
  </si>
  <si>
    <t>18319
(16/04/2025)</t>
  </si>
  <si>
    <t>2994-25
(19/06/2025)</t>
  </si>
  <si>
    <t>https://www.secop.gov.co/CO1ContractsManagement/Tendering/ProcurementContractEdit/Update?ProfileName=CCE-11-Procedimiento_Publicidad&amp;PPI=CO1.PPI.41125381&amp;DocUniqueName=ContratoDeCompra&amp;DocTypeName=NextWay.Entities.Marketplace.Tendering.ProcurementContract&amp;ProfileVersion=12&amp;DocUniqueIdentifier=CO1.PCCNTR.8144206&amp;prevCtxUrl=https%3a%2f%2fwww.secop.gov.co%3a443%2fCO1ContractsManagement%2fTendering%2fProcurementContractManagement%2fIndex&amp;prevCtxLbl=Contratos+</t>
  </si>
  <si>
    <t>https://www.secop.gov.co/CO1ContractsManagement/Tendering/ProcurementContractEdit/View?docUniqueIdentifier=CO1.PCCNTR.8143419&amp;prevCtxUrl=https%3a%2f%2fwww.secop.gov.co%3a443%2fCO1ContractsManagement%2fTendering%2fProcurementContractManagement%2fIndex&amp;prevCtxLbl=Contratos+</t>
  </si>
  <si>
    <t>https://www.secop.gov.co/CO1ContractsManagement/Tendering/ProcurementContractEdit/View?docUniqueIdentifier=CO1.PCCNTR.8144050&amp;prevCtxUrl=https%3a%2f%2fwww.secop.gov.co%3a443%2fCO1ContractsManagement%2fTendering%2fProcurementContractManagement%2fIndex&amp;prevCtxLbl=Contratos+</t>
  </si>
  <si>
    <t>3052-25
(19/06/2025)</t>
  </si>
  <si>
    <t>ASOCIACION DE SUSCRIPTORES ACUEDUCTO VEREDA LOMA DE ENMEDIO UBICADO EN EL MUNICIPIO DE LA PALMA</t>
  </si>
  <si>
    <t>https://www.secop.gov.co/CO1ContractsManagement/Tendering/ProcurementContractEdit/Update?ProfileName=CCE-11-Procedimiento_Publicidad&amp;PPI=CO1.PPI.41120452&amp;DocUniqueName=ContratoDeCompra&amp;DocTypeName=NextWay.Entities.Marketplace.Tendering.ProcurementContract&amp;ProfileVersion=12&amp;DocUniqueIdentifier=CO1.PCCNTR.8142624&amp;prevCtxUrl=https%3a%2f%2fwww.secop.gov.co%3a443%2fCO1ContractsManagement%2fTendering%2fProcurementContractManagement%2fIndex&amp;prevCtxLbl=Contratos+</t>
  </si>
  <si>
    <t>AUNAR ESFUERZOS PARA EL FORTALECIMIENTO ADMINISTRATIVO, COMERCIAL, FINANCIERO, SOCIAL, AMBIENTAL, OPERATIVO Y TÉCNICO DEL PRESTADOR ASOCIACION DE SUSCRIPTORES ACUEDUCTO VEREDA LOMA DE ENMEDIO UBICADO EN EL MUNICIPIO DE LA PALMA DEL DEPARTAMENTO DE CUNDINAMARCA, EN EL MARCO DEL PLAN DE ASEGURAMIENTO 2024 -2027 LINEA ESTRATÉGICA PROGRAMA AGUA A LA VEREDA.</t>
  </si>
  <si>
    <t>272 DE 29-07-2025</t>
  </si>
  <si>
    <t>https://www.secop.gov.co/CO1ContractsManagement/Tendering/ProcurementContractEdit/View?docUniqueIdentifier=CO1.PCCNTR.8146338&amp;prevCtxUrl=https%3a%2f%2fwww.secop.gov.co%3a443%2fCO1ContractsManagement%2fTendering%2fProcurementContractManagement%2fIndex&amp;prevCtxLbl=Contratos+</t>
  </si>
  <si>
    <t>https://www.secop.gov.co/CO1ContractsManagement/Tendering/ProcurementContractEdit/View?docUniqueIdentifier=CO1.PCCNTR.8148069&amp;prevCtxUrl=https%3a%2f%2fwww.secop.gov.co%3a443%2fCO1ContractsManagement%2fTendering%2fProcurementContractManagement%2fIndex&amp;prevCtxLbl=Contratos+</t>
  </si>
  <si>
    <t>https://www.secop.gov.co/CO1ContractsManagement/Tendering/ProcurementContractEdit/View?docUniqueIdentifier=CO1.PCCNTR.8146254&amp;prevCtxUrl=https%3a%2f%2fwww.secop.gov.co%3a443%2fCO1ContractsManagement%2fTendering%2fProcurementContractManagement%2fIndex&amp;prevCtxLbl=Contratos+</t>
  </si>
  <si>
    <t>AUNAR ESFUERZOS PARA EL FORTALECIMIENTO ADMINISTRATIVO, COMERCIAL, FINANCIERO, SOCIAL, AMBIENTAL, OPERATIVO Y TECNICO DEL PRESTADOR ASOCIACIÓN DE SUSCRIPTORES ACUEDUCTO VEREDA SANTA BARBARA UBICADO EN EL MUNICIPIO DE GACHANCIPA DEL DEPARTAMENTO DE CUNDINAMARCA, EN EL MARCO DEL PLAN DE ASEGURAMIENTO 2024 -2027 LINEA ESTRATÉGICA PROGRAMA AGUA A LA VEREDA</t>
  </si>
  <si>
    <t>ASOCIACIÓN DE SUSCRIPTORES ACUEDUCTO VEREDA SANTA BARBARA GACHANCIPÁ CUNDINAMARCA</t>
  </si>
  <si>
    <t>https://www.secop.gov.co/CO1ContractsManagement/Tendering/ProcurementContractEdit/View?docUniqueIdentifier=CO1.PCCNTR.8148752&amp;prevCtxUrl=https%3a%2f%2fwww.secop.gov.co%3a443%2fCO1ContractsManagement%2fTendering%2fProcurementContractManagement%2fIndex&amp;prevCtxLbl=Contratos+</t>
  </si>
  <si>
    <t>283 DE30-07-2025</t>
  </si>
  <si>
    <t>https://www.secop.gov.co/CO1ContractsManagement/Tendering/ProcurementContractEdit/Update?ProfileName=CCE-11-Procedimiento_Publicidad&amp;PPI=CO1.PPI.41125136&amp;DocUniqueName=ContratoDeCompra&amp;DocTypeName=NextWay.Entities.Marketplace.Tendering.ProcurementContract&amp;ProfileVersion=12&amp;DocUniqueIdentifier=CO1.PCCNTR.8144068&amp;prevCtxUrl=https%3a%2f%2fwww.secop.gov.co%3a443%2fCO1ContractsManagement%2fTendering%2fProcurementContractManagement%2fIndex&amp;prevCtxLbl=Contratos+</t>
  </si>
  <si>
    <t>18335 (20/04/2025)</t>
  </si>
  <si>
    <t>3029-25
(19/06/2025)</t>
  </si>
  <si>
    <t>https://www.secop.gov.co/CO1ContractsManagement/Tendering/ProcurementContractEdit/View?docUniqueIdentifier=CO1.PCCNTR.8154420&amp;prevCtxUrl=https%3a%2f%2fwww.secop.gov.co%3a443%2fCO1ContractsManagement%2fTendering%2fProcurementContractManagement%2fIndex&amp;prevCtxLbl=Contratos+</t>
  </si>
  <si>
    <t>https://www.secop.gov.co/CO1ContractsManagement/Tendering/ProcurementContractEdit/View?docUniqueIdentifier=CO1.PCCNTR.8147952&amp;prevCtxUrl=https%3a%2f%2fwww.secop.gov.co%3a443%2fCO1ContractsManagement%2fTendering%2fProcurementContractManagement%2fIndex&amp;prevCtxLbl=Contratos+</t>
  </si>
  <si>
    <t>https://www.secop.gov.co/CO1ContractsManagement/Tendering/ProcurementContractEdit/View?docUniqueIdentifier=CO1.PCCNTR.8154879&amp;prevCtxUrl=https%3a%2f%2fwww.secop.gov.co%3a443%2fCO1ContractsManagement%2fTendering%2fProcurementContractManagement%2fIndex&amp;prevCtxLbl=Contratos+</t>
  </si>
  <si>
    <t>AUNAR ESFUERZOS PARA EL FORTALECIMIENTO ADMINISTRATIVO, COMERCIAL, FINANCIERO, SOCIAL, AMBIENTAL, OPERATIVO Y TÉCNICO DEL PRESTADOR ASOCIACION ACUEDUCTO CORRALEJAS, UBICADO EN EL MUNICIPIO DE ANOLAIMA DEL DEPARTAMENTO DE CUNDINAMARCA, EN EL MARCO DEL PLAN DE ASEGURAMIENTO 2024 -2027 LINEA ESTRATÉGICA PROGRAMA AGUA A LA VEREDA EN EL MARCO DEL PLAN DE ASEGURAMIENTO 2024 -2027 LINEA ESTRATÉGICA PROGRAMA AGUA A LA VEREDA</t>
  </si>
  <si>
    <t>https://www.secop.gov.co/CO1ContractsManagement/Tendering/ProcurementContractEdit/View?docUniqueIdentifier=CO1.PCCNTR.8146031&amp;prevCtxUrl=https%3a%2f%2fwww.secop.gov.co%3a443%2fCO1ContractsManagement%2fTendering%2fProcurementContractManagement%2fIndex&amp;prevCtxLbl=Contratos+</t>
  </si>
  <si>
    <t>https://www.secop.gov.co/CO1ContractsManagement/Tendering/ProcurementContractEdit/View?docUniqueIdentifier=CO1.PCCNTR.8154830&amp;prevCtxUrl=https%3a%2f%2fwww.secop.gov.co%3a443%2fCO1ContractsManagement%2fTendering%2fProcurementContractManagement%2fIndex&amp;prevCtxLbl=Contratos+</t>
  </si>
  <si>
    <t>https://www.secop.gov.co/CO1ContractsManagement/Tendering/ProcurementContractEdit/Update?ProfileName=CCE-11-Procedimiento_Publicidad&amp;PPI=CO1.PPI.41153920&amp;DocUniqueName=ContratoDeCompra&amp;DocTypeName=NextWay.Entities.Marketplace.Tendering.ProcurementContract&amp;ProfileVersion=12&amp;DocUniqueIdentifier=CO1.PCCNTR.8148148&amp;prevCtxUrl=https%3a%2f%2fwww.secop.gov.co%3a443%2fCO1ContractsManagement%2fTendering%2fProcurementContractManagement%2fIndex&amp;prevCtxLbl=Contratos+</t>
  </si>
  <si>
    <t>302 DE 31-07-2025</t>
  </si>
  <si>
    <t>https://www.secop.gov.co/CO1ContractsManagement/Tendering/ProcurementContractEdit/Update?docUniqueIdentifier=CO1.PCCNTR.8155213&amp;prevCtxUrl=https%3a%2f%2fwww.secop.gov.co%3a443%2fCO1ContractsManagement%2fTendering%2fProcurementContractManagement%2fIndex&amp;prevCtxLbl=Contratos+</t>
  </si>
  <si>
    <t>ASOCIACION DE USUARIOS DEL ACUEDUCTO DE LA MARIA PARTE BAJA Y LAS ANGUSTIAS</t>
  </si>
  <si>
    <t>https://www.secop.gov.co/CO1ContractsManagement/Tendering/ProcurementContractEdit/View?docUniqueIdentifier=CO1.PCCNTR.8147928&amp;prevCtxUrl=https%3a%2f%2fwww.secop.gov.co%3a443%2fCO1ContractsManagement%2fTendering%2fProcurementContractManagement%2fIndex&amp;prevCtxLbl=Contratos+</t>
  </si>
  <si>
    <t>Asociación de Usuarios Acueducto de la Vereda Quinchita</t>
  </si>
  <si>
    <t>AUNAR ESFUERZOS PARA EL FORTALECIMIENTO ADMINISTRATIVO, COMERCIAL, FINANCIERO, SOCIAL, AMBIENTAL, OPERATIVO Y TÉCNICO DEL PRESTADOR ASOCIACION DE USUARIOS ACUEDUCTO DE LA VEREDA QUINCHITA DEL MUNICIPIO DE FOSCA, EN EL MARCO DEL PLAN DE ASEGURAMIENTO 2024 -2027 LINEA ESTRATÉGICA PROGRAMA AGUA A LA VEREDA.</t>
  </si>
  <si>
    <t>https://www.secop.gov.co/CO1ContractsManagement/Tendering/ProcurementContractEdit/View?docUniqueIdentifier=CO1.PCCNTR.8150380&amp;prevCtxUrl=https%3a%2f%2fwww.secop.gov.co%3a443%2fCO1ContractsManagement%2fTendering%2fProcurementContractManagement%2fIndex&amp;prevCtxLbl=Contratos+</t>
  </si>
  <si>
    <t>ASOCIACION DE USUARIOS DEL ACUEDUCTO ACUAPAZ</t>
  </si>
  <si>
    <t>303 DE 31-07-2025</t>
  </si>
  <si>
    <t>AUNAR ESFUERZOS PARA EL FORTALECIMIENTO ADMINISTRATIVO, COMERCIAL, FINANCIERO, SOCIAL, AMBIENTAL, OPERATIVO Y TECNICO DEL PRESTADOR ASOCIACION DE USUARIOS DEL ACUEDUCTO ACUAPAZ UBICADO EN EL MUNICIPIO DE ANAPOIMA DEL DEPARTAMENTO DE CUNDINAMARCA, EN EL MARCO DEL PLAN DE ASEGURAMIENTO 2024 -2027 LINEA ESTRATÉGICA PROGRAMA AGUA A LA VEREDA</t>
  </si>
  <si>
    <t>18318 (16/04/2025)</t>
  </si>
  <si>
    <t>2990-25
(19/06/2025)</t>
  </si>
  <si>
    <t>https://www.secop.gov.co/CO1ContractsManagement/Tendering/ProcurementContractEdit/Update?ProfileName=CCE-11-Procedimiento_Publicidad&amp;PPI=CO1.PPI.41157148&amp;DocUniqueName=ContratoDeCompra&amp;DocTypeName=NextWay.Entities.Marketplace.Tendering.ProcurementContract&amp;ProfileVersion=12&amp;DocUniqueIdentifier=CO1.PCCNTR.8147697&amp;prevCtxUrl=https%3a%2f%2fwww.secop.gov.co%3a443%2fCO1ContractsManagement%2fTendering%2fProcurementContractManagement%2fIndex&amp;prevCtxLbl=Contratos+</t>
  </si>
  <si>
    <t>AUNAR ESFUERZOS PARA EL FORTALECIMIENTO ADMINISTRATIVO, COMERCIAL, FINANCIERO, SOCIAL, AMBIENTAL, OPERATIVO Y TECNICO DEL PRESTADOR ASOCIACION DE ACUEDUCTO VEREDA CATALAMONTE UBICADO EN EL MUNICIPIO DE TENA DEL DEPARTAMENTO DE CUNDINAMARCA, EN EL MARCO DEL PLAN DE ASEGURAMIENTO 2024 -2027 LINEA PROGRAMA ESTRATÉGICA AGUA A LA VEREDA</t>
  </si>
  <si>
    <t>ASOCIACION DE ACUEDUCTO VEREDA CATALAMONTE DEL MUNICIPIO DE TENA</t>
  </si>
  <si>
    <t>https://www.secop.gov.co/CO1ContractsManagement/Tendering/ProcurementContractEdit/View?docUniqueIdentifier=CO1.PCCNTR.8147990&amp;prevCtxUrl=https%3a%2f%2fwww.secop.gov.co%3a443%2fCO1ContractsManagement%2fTendering%2fProcurementContractManagement%2fIndex&amp;prevCtxLbl=Contratos+</t>
  </si>
  <si>
    <t>ASOCIACION DE SUSCRIPTORES DE ACUEDUCTO VEREDA PUEBLO VIEJO</t>
  </si>
  <si>
    <t>https://www.secop.gov.co/CO1ContractsManagement/Tendering/ProcurementContractEdit/Update?ProfileName=CCE-11-Procedimiento_Publicidad&amp;PPI=CO1.PPI.41158227&amp;DocUniqueName=ContratoDeCompra&amp;DocTypeName=NextWay.Entities.Marketplace.Tendering.ProcurementContract&amp;ProfileVersion=12&amp;DocUniqueIdentifier=CO1.PCCNTR.8148327&amp;prevCtxUrl=https%3a%2f%2fwww.secop.gov.co%3a443%2fCO1ContractsManagement%2fTendering%2fProcurementContractManagement%2fIndex&amp;prevCtxLbl=Contratos+</t>
  </si>
  <si>
    <t>ASOCIACION DE USUARIOS DEL SERVICIO DE AGUA POTABLE DE LA VEREDA MERCENARIO</t>
  </si>
  <si>
    <t>https://www.secop.gov.co/CO1ContractsManagement/Tendering/ProcurementContractEdit/View?docUniqueIdentifier=CO1.PCCNTR.8153223&amp;prevCtxUrl=https%3a%2f%2fwww.secop.gov.co%3a443%2fCO1ContractsManagement%2fTendering%2fProcurementContractManagement%2fIndex&amp;prevCtxLbl=Contratos+</t>
  </si>
  <si>
    <t>https://www.secop.gov.co/CO1ContractsManagement/Tendering/ProcurementContractEdit/View?docUniqueIdentifier=CO1.PCCNTR.8157555&amp;prevCtxUrl=https%3a%2f%2fwww.secop.gov.co%3a443%2fCO1ContractsManagement%2fTendering%2fProcurementContractManagement%2fIndex&amp;prevCtxLbl=Contratos+</t>
  </si>
  <si>
    <t>AUNAR ESFUERZOS PARA EL FORTALECIMIENTO ADMINISTRATIVO, COMER-CIAL, FINANCIERO, SOCIAL, AMBIENTAL, OPERATIVO Y TÉCNICO DEL PRESTADOR ASOCIACION DE USUARIOS DEL ACUEDUCTO CENTRO POBLADO COLORADOS DEL MUNICIPIO DE PUERTO SALGAR UBICADO EN EL MUNICIPIO DE PUERTO SALGAR DEL DEPARTAMENTO DE CUNDINAMARCA, EN EL MARCO DEL PLAN DE ASEGURAMIENTO 2024 -2027 LINEA ESTRATÉGICA PROGRAMA AGUA A LA VEREDA</t>
  </si>
  <si>
    <t>297 DE 31-07-2025</t>
  </si>
  <si>
    <t>3199-25 (08/07/2025)</t>
  </si>
  <si>
    <t>https://www.secop.gov.co/CO1ContractsManagement/Tendering/ProcurementContractEdit/Update?ProfileName=CCE-11-Procedimiento_Publicidad&amp;PPI=CO1.PPI.41160515&amp;DocUniqueName=ContratoDeCompra&amp;DocTypeName=NextWay.Entities.Marketplace.Tendering.ProcurementContract&amp;ProfileVersion=12&amp;DocUniqueIdentifier=CO1.PCCNTR.8151232&amp;prevCtxUrl=https%3a%2f%2fwww.secop.gov.co%3a443%2fCO1ContractsManagement%2fTendering%2fProcurementContractManagement%2fIndex&amp;prevCtxLbl=Contratos+</t>
  </si>
  <si>
    <t>AUNAR ESFUERZOS PARA EL FORTALECIMIENTO ADMINISTRATIVO, COMERCIAL, FINANCIERO, SOCIAL, AMBIENTAL, OPERATIVO Y TÉCNICO DEL PRESTADOR ASOCIACION DE USUARIOS DEL ACUEDUCTO VEREDAL MANI-ACUEMANI UBICADO EN EL MUNICIPIO DE VILLETA DEL DEPARTAMENTO DE CUNDINAMARCA, EN EL MARCO DEL PLAN DE ASEGURAMIENTO 2024 -2027 LINEA ESTRATÉGICA PROGRAMA AGUA A LA VEREDA.</t>
  </si>
  <si>
    <t>https://www.secop.gov.co/CO1ContractsManagement/Tendering/ProcurementContractEdit/View?docUniqueIdentifier=CO1.PCCNTR.8151068&amp;prevCtxUrl=https%3a%2f%2fwww.secop.gov.co%3a443%2fCO1ContractsManagement%2fTendering%2fProcurementContractManagement%2fIndex&amp;prevCtxLbl=Contratos+</t>
  </si>
  <si>
    <t>ASOCIACION DEL ACUEDUCTO VEREDA AGUAFRIA DEL MUNICIPIO DE QUEBRADANEGRA</t>
  </si>
  <si>
    <t>AUNAR ESFUERZOS PARA EL FORTALECIMIENTO ADMINISTRATIVO, COMERCIAL, FINANCIERO, SOCIAL, AMBIENTAL, OPERATIVO Y TÉCNICO DEL PRESTADOR ASOCIACION DEL ACUEDUCTO VDA. AGUA FRIA DEL MPIO. DE QUEBRADANEGRA UBICADO EN EL MUNICIPIO DE QUEBRADANEGRA DEL DE-PARTAMENTO DE CUNDINAMARCA, EN EL MARCO DEL PLAN DE ASEGURA-MIENTO 2024 -2027 LINEA ESTRATÉGICA PROGRAMA AGUA A LA VEREDA.</t>
  </si>
  <si>
    <t>https://www.secop.gov.co/CO1ContractsManagement/Tendering/ProcurementContractEdit/View?docUniqueIdentifier=CO1.PCCNTR.8151361&amp;prevCtxUrl=https%3a%2f%2fwww.secop.gov.co%3a443%2fCO1ContractsManagement%2fTendering%2fProcurementContractManagement%2fIndex&amp;prevCtxLbl=Contratos+</t>
  </si>
  <si>
    <t>300 DE 31-07-2025</t>
  </si>
  <si>
    <t>https://www.secop.gov.co/CO1ContractsManagement/Tendering/ProcurementContractEdit/Update?ProfileName=CCE-11-Procedimiento_Publicidad&amp;PPI=CO1.PPI.41162173&amp;DocUniqueName=ContratoDeCompra&amp;DocTypeName=NextWay.Entities.Marketplace.Tendering.ProcurementContract&amp;ProfileVersion=12&amp;DocUniqueIdentifier=CO1.PCCNTR.8151367&amp;prevCtxUrl=https%3a%2f%2fwww.secop.gov.co%3a443%2fCO1ContractsManagement%2fTendering%2fProcurementContractManagement%2fIndex&amp;prevCtxLbl=Contratos+</t>
  </si>
  <si>
    <t>301 DE 31-07-2025</t>
  </si>
  <si>
    <t>AUNAR ESFUERZOS PARA EL FORTALECIMIENTO ADMINISTRATIVO, COMERCIAL, FINANCIERO, SOCIAL, AMBIENTAL, OPERATIVO Y TÉCNICO DEL PRESTADOR ASOCIACIÓN DE SUSCRIPTORES DE LOS SERVICIOS DE ACUEDUCTO, ALCANTARILLADO Y ASEO DEL CENTRO POBLADO CACICAZGO - ASUAC, UBICADO EN EL MUNICIPIO DE SUESCA DEL DEPARTAMENTO DE CUNDINAMARCA, EN EL MARCO DEL PLAN DE ASEGURAMIENTO 2024 -2027 LINEA ESTRATÉGICA PROGRAMA AGUA A LA VEREDA.</t>
  </si>
  <si>
    <t>ASOCIACIÓN DE SUSCRIPTORES DE LOS SERVICIOS DE ACUEDUCTO, ALCANTARILLADO Y ASEO DEL CENTRO POBLADO CACICAZGO - ASUAC, UBICADO EN EL MUNICIPIO DE SUESCA</t>
  </si>
  <si>
    <t>https://www.secop.gov.co/CO1ContractsManagement/Tendering/ProcurementContractEdit/Update?ProfileName=CCE-11-Procedimiento_Publicidad&amp;PPI=CO1.PPI.41178736&amp;DocUniqueName=ContratoDeCompra&amp;DocTypeName=NextWay.Entities.Marketplace.Tendering.ProcurementContract&amp;ProfileVersion=12&amp;DocUniqueIdentifier=CO1.PCCNTR.8151539&amp;prevCtxUrl=https%3a%2f%2fwww.secop.gov.co%3a443%2fCO1ContractsManagement%2fTendering%2fProcurementContractManagement%2fIndex&amp;prevCtxLbl=Contratos+</t>
  </si>
  <si>
    <t>18393
(22/04/2025)</t>
  </si>
  <si>
    <t>3098-25
(19/06/2025)</t>
  </si>
  <si>
    <t>312 DE 31-07-2025</t>
  </si>
  <si>
    <t>Asociación de usuarios Acueducto vereda La Ramada</t>
  </si>
  <si>
    <t>AUNAR ESFUERZOS PARA EL FORTALECIMIENTO ADMINISTRATIVO, COMERCIAL, FINANCIERO, SOCIAL, AMBIENTAL, OPERATIVO Y TÉCNICO DEL PRESTADOR ASOCIACIÓN DE USUARIOS DEL ACUEDUCTO DE LA VEREDA LA RAMADA UBICADO EN EL MUNICIPIO DE PACHO DEL DEPARTAMENTO DE CUNDINAMARCA, EN EL MARCO DEL PLAN DE ASEGURAMIENTO 2024 -2027 LINEA ESTRATÉGICA PROGRAMA AGUA A LA VEREDA.</t>
  </si>
  <si>
    <t>311 DE 31-07-2025</t>
  </si>
  <si>
    <t>3074-25
(19/06/2025)</t>
  </si>
  <si>
    <t>https://www.secop.gov.co/CO1ContractsManagement/Tendering/ProcurementContractEdit/Update?ProfileName=CCE-11-Procedimiento_Publicidad&amp;PPI=CO1.PPI.41176391&amp;DocUniqueName=ContratoDeCompra&amp;DocTypeName=NextWay.Entities.Marketplace.Tendering.ProcurementContract&amp;ProfileVersion=12&amp;DocUniqueIdentifier=CO1.PCCNTR.8151551&amp;prevCtxUrl=https%3a%2f%2fwww.secop.gov.co%3a443%2fCO1ContractsManagement%2fTendering%2fProcurementContractManagement%2fIndex&amp;prevCtxLbl=Contratos+</t>
  </si>
  <si>
    <t>ASOCIACION DE USUARIOS DEL ACUEDUCTO RURAL COLECTIVO DE EL RETIRO</t>
  </si>
  <si>
    <t>AUNAR ESFUERZOS PARA EL FORTALECIMIENTO ADMINISTRATIVO, COMERCIAL, FINANCIERO, SOCIAL, AMBIENTAL, OPERATIVO Y TÉCNICO DEL PRESTADOR ASOCIACIÓN DE USUARIOS DEL ACUEDUCTO RURAL COLECTIVO DE EL RETIRO - ACUAR1 UBICADO EN EL MUNICIPIO DE SILVANIA DEL DEPARTAMENTO DE CUNDINAMARCA, EN EL MARCO DEL PLAN DE ASEGURAMIENTO 2024 -2027 LINEA ESTRATÉGICA PROGRAMA AGUA A LA VEREDA.</t>
  </si>
  <si>
    <t>310-31-07-2025</t>
  </si>
  <si>
    <t>18388
(22/04/2025)</t>
  </si>
  <si>
    <t>3090-25
(19/06/2025)</t>
  </si>
  <si>
    <t>https://www.secop.gov.co/CO1ContractsManagement/Tendering/ProcurementContractEdit/Update?ProfileName=CCE-11-Procedimiento_Publicidad&amp;PPI=CO1.PPI.41176841&amp;DocUniqueName=ContratoDeCompra&amp;DocTypeName=NextWay.Entities.Marketplace.Tendering.ProcurementContract&amp;ProfileVersion=12&amp;DocUniqueIdentifier=CO1.PCCNTR.8151535&amp;prevCtxUrl=https%3a%2f%2fwww.secop.gov.co%3a443%2fCO1ContractsManagement%2fTendering%2fProcurementContractManagement%2fIndex&amp;prevCtxLbl=Contratos+</t>
  </si>
  <si>
    <t>AUNAR ESFUERZOS PARA EL FORTALECIMIENTO ADMINISTRATIVO, COMERCIAL, FINANCIERO, SOCIAL, AMBIENTAL, OPERATIVO Y TÉCNICO DEL PRESTADOR ASOCIACIÓN DE USUARIOS DEL ACUEDUCTO VEREDAL SAN BERNARDO - ACEVESBER UBICADO EN EL MUNICIPIO DE SASAIMA DEL DEPARTAMENTO DE CUNDINAMARCA, EN EL MARCO DEL PLAN DE ASEGURAMIENTO 2024 -2027 LINEA ESTRATÉGICA PROGRAMA AGUA A LA VEREDA.</t>
  </si>
  <si>
    <t>ASOCIACIÓN DE USUARIOS DEL ACUEDUCTO VEREDAL SAN BERNARDO - ACEVESBER UBICADO EN EL MUNICIPIO DE SASAIMA- ACEVESBER</t>
  </si>
  <si>
    <t>309 DE 31-07-2025</t>
  </si>
  <si>
    <t>18377
(21/04/2025)</t>
  </si>
  <si>
    <t>3086-25
(19/06/2025)</t>
  </si>
  <si>
    <t>https://www.secop.gov.co/CO1ContractsManagement/Tendering/ProcurementContractEdit/Update?ProfileName=CCE-11-Procedimiento_Publicidad&amp;PPI=CO1.PPI.41175872&amp;DocUniqueName=ContratoDeCompra&amp;DocTypeName=NextWay.Entities.Marketplace.Tendering.ProcurementContract&amp;ProfileVersion=12&amp;DocUniqueIdentifier=CO1.PCCNTR.8151527&amp;prevCtxUrl=https%3a%2f%2fwww.secop.gov.co%3a443%2fCO1ContractsManagement%2fTendering%2fProcurementContractManagement%2fIndex&amp;prevCtxLbl=Contratos+</t>
  </si>
  <si>
    <t>https://www.secop.gov.co/CO1ContractsManagement/Tendering/ProcurementContractEdit/View?docUniqueIdentifier=CO1.PCCNTR.8152927&amp;prevCtxUrl=https%3a%2f%2fwww.secop.gov.co%3a443%2fCO1ContractsManagement%2fTendering%2fProcurementContractManagement%2fIndex&amp;prevCtxLbl=Contratos+</t>
  </si>
  <si>
    <t>JUNTA DE ACCION COMUNAL VEREDA SABANETA BAJA</t>
  </si>
  <si>
    <t>AUNAR ESFUERZOS PARA EL FORTALECIMIENTO ADMINISTRATIVO, COMERCIAL, FINANCIERO, SOCIAL, AMBIENTAL, OPERATIVO Y TECNICO DEL PRESTADOR JUNTA DE ACCIÓN COMUNAL VEREDA DE SABANETA BAJA UBICADO EN EL MUNICIPIO DE VENECIA DEL DEPARTAMENTO DE CUNDINAMARCA, EN EL MARCO DEL PLAN DE ASEGURAMIENTO 2024 -2027 LINEA ESTRATÉGICA PROGRAMA AGUA A LA VEREDA</t>
  </si>
  <si>
    <t>https://www.secop.gov.co/CO1ContractsManagement/Tendering/ProcurementContractEdit/View?docUniqueIdentifier=CO1.PCCNTR.8154156&amp;prevCtxUrl=https%3a%2f%2fwww.secop.gov.co%3a443%2fCO1ContractsManagement%2fTendering%2fProcurementContractManagement%2fIndex&amp;prevCtxLbl=Contratos+</t>
  </si>
  <si>
    <t>ASOCIACION DE USUARIOS DEL ACUEDUCTO DE LAS VEREDAS DEL NORTE DEL MUNICIPIO DE FUSAGASUGÁ</t>
  </si>
  <si>
    <t>https://www.secop.gov.co/CO1ContractsManagement/Tendering/ProcurementContractEdit/View?docUniqueIdentifier=CO1.PCCNTR.8157553&amp;prevCtxUrl=https%3a%2f%2fwww.secop.gov.co%3a443%2fCO1ContractsManagement%2fTendering%2fProcurementContractManagement%2fIndex&amp;prevCtxLbl=Contratos+</t>
  </si>
  <si>
    <t>AUNAR ESFUERZOS PARA EL FORTALECIMIENTO ADMINISTRATIVO, COMERCIAL, FINANCIERO, SOCIAL, AMBIENTAL, OPERATIVO Y TÉCNICO DEL PRESTADOR ASOCIACION DE USUARIOS DEL ACUEDUCTO DE LAS VEREDAS DEL NORTE DEL MUNICIPIO DE FUSAGASUGA, QUE COMPRENDE LAS SIGUIENTES VEREDAS: (BERMEJAL, BOSACHOQUE, CUCHARAL, JORDAN, PIAMONTE, RESGUARDO, SAN JOSE DE PIAMONTE, TIERRA NEGRA Y USATAMA) UBICADO EN EL MUNICIPIO DE FUSAGASUGA DEL DEPARTAMENTO DE CUNDINAMARCA, EN EL MARCO DEL PLAN DE ASEGURAMIENTO 2024 -2027 LINEA ESTR</t>
  </si>
  <si>
    <t xml:space="preserve">900065807-0 </t>
  </si>
  <si>
    <t>800187113-9</t>
  </si>
  <si>
    <t>https://www.secop.gov.co/CO1ContractsManagement/Tendering/ProcurementContractEdit/Update?ProfileName=CCE-11-Procedimiento_Publicidad&amp;PPI=CO1.PPI.41126679&amp;DocUniqueName=ContratoDeCompra&amp;DocTypeName=NextWay.Entities.Marketplace.Tendering.ProcurementContract&amp;ProfileVersion=12&amp;DocUniqueIdentifier=CO1.PCCNTR.8144231&amp;prevCtxUrl=https%3a%2f%2fwww.secop.gov.co%3a443%2fCO1ContractsManagement%2fTendering%2fProcurementContractManagement%2fIndex&amp;prevCtxLbl=Contratos+</t>
  </si>
  <si>
    <t>18394
(22/04/2025)</t>
  </si>
  <si>
    <t>3099-25 (19/06/2025)</t>
  </si>
  <si>
    <t>AUNAR ESFUERZOS PARA EL FORTALECIMIENTO ADMINISTRATIVO, COMERCIAL, FINANCIERO, SOCIAL, AMBIENTAL, OPERATIVO Y TÉCNICO DEL PRESTADOR ASOCIACIÓN DE USUARIOS DEL ACUEDUCTO YO ALCANTARILLADO RURAL VEREDA VICTORIA BAJA DEL MUNICIPIO DE SILVANIA DEPARTAMENTO DE CUNDINAMARCA UBICADO EN EL MUNICIPIO DE SILVANIA DEL DEPARTAMENTO DE CUNDINAMARCA, EN EL MARCO DEL PLAN DE ASEGURAMIENTO 2024 -2027 LINEA ESTRATÉGICA PROGRAMA AGUA A LA VEREDA</t>
  </si>
  <si>
    <t>ASOCIACIÓN DE USUARIOS DEL ACUEDUCTO YO ALCANTARILLADO RURAL VEREDA VICTORIA BAJA DEL MUNICIPIO DE SILVANIA</t>
  </si>
  <si>
    <t>https://www.secop.gov.co/CO1ContractsManagement/Tendering/ProcurementContractEdit/Update?ProfileName=CCE-11-Procedimiento_Publicidad&amp;PPI=CO1.PPI.41029466&amp;DocUniqueName=ContratoDeCompra&amp;DocTypeName=NextWay.Entities.Marketplace.Tendering.ProcurementContract&amp;ProfileVersion=12&amp;DocUniqueIdentifier=CO1.PCCNTR.8134005&amp;prevCtxUrl=https%3a%2f%2fwww.secop.gov.co%3a443%2fCO1ContractsManagement%2fTendering%2fProcurementContractManagement%2fIndex&amp;prevCtxLbl=Contratos+</t>
  </si>
  <si>
    <t>https://www.secop.gov.co/CO1ContractsManagement/Tendering/ProcurementContractEdit/View?docUniqueIdentifier=CO1.PCCNTR.8123182&amp;prevCtxUrl=https%3a%2f%2fwww.secop.gov.co%3a443%2fCO1ContractsManagement%2fTendering%2fProcurementContractManagement%2fIndex&amp;prevCtxLbl=Contratos+</t>
  </si>
  <si>
    <t>20250304 DE 01-08-2025</t>
  </si>
  <si>
    <t>ASOCIACION DE USUARIOS DEL ACUEDUCTO DE LA PAZ DE CALAMOIMA - ASUACOP DEL MUNICIPIO DE GUADUAS</t>
  </si>
  <si>
    <t>EPC-PDA-CAS-104-2025</t>
  </si>
  <si>
    <t>EPC-PDA-CAS-105-2025</t>
  </si>
  <si>
    <t>EPC-PDA-CAS-106-2025</t>
  </si>
  <si>
    <t>EPC-PDA-CAS-107-2025</t>
  </si>
  <si>
    <t>EPC-PDA-CAS-108-2025</t>
  </si>
  <si>
    <t>EPC-PDA-CAS-109-2025</t>
  </si>
  <si>
    <t>EPC-PDA-CAS-110-2025</t>
  </si>
  <si>
    <t>EPC-PDA-CAS-111-2025</t>
  </si>
  <si>
    <t>EPC-PDA-CAS-112-2025</t>
  </si>
  <si>
    <t>EPC-PDA-CAS-113-2025</t>
  </si>
  <si>
    <t>EPC-PDA-CAS-114-2025</t>
  </si>
  <si>
    <t>EPC-PDA-CAS-115-2025</t>
  </si>
  <si>
    <t>EPC-PDA-CAS-116-2025</t>
  </si>
  <si>
    <t>EPC-PDA-CAS-117-2025</t>
  </si>
  <si>
    <t>EPC-PDA-CAS-118-2025</t>
  </si>
  <si>
    <t>EPC-PDA-CAS-119-2025</t>
  </si>
  <si>
    <t>EPC-PDA-CAS-120-2025</t>
  </si>
  <si>
    <t>EPC-PDA-CAS-121-2025</t>
  </si>
  <si>
    <t>EPC-PDA-CAS-122-2025</t>
  </si>
  <si>
    <t>EPC-PDA-CAS-123-2025</t>
  </si>
  <si>
    <t>EPC-PDA-CAS-124-2025</t>
  </si>
  <si>
    <t>EPC-PDA-CAS-125-2025</t>
  </si>
  <si>
    <t>EPC-PDA-CAS-126-2025</t>
  </si>
  <si>
    <t>EPC-PDA-CAS-127-2025</t>
  </si>
  <si>
    <t>EPC-PDA-CAS-128-2025</t>
  </si>
  <si>
    <t>EPC-PDA-CAS-129-2025</t>
  </si>
  <si>
    <t>EPC-PDA-CAS-130-2025</t>
  </si>
  <si>
    <t>EPC-PDA-CAS-131-2025</t>
  </si>
  <si>
    <t>EPC-PDA-CAS-132-2025</t>
  </si>
  <si>
    <t>EPC-PDA-CAS-133-2025</t>
  </si>
  <si>
    <t>EPC-PDA-CAS-134-2025</t>
  </si>
  <si>
    <t>EPC-PDA-CAS-135-2025</t>
  </si>
  <si>
    <t>EPC-PDA-CAS-136-2025</t>
  </si>
  <si>
    <t>EPC-PDA-CAS-137-2025</t>
  </si>
  <si>
    <t>EPC-PDA-CAS-138-2025</t>
  </si>
  <si>
    <t>EPC-PDA-CAS-139-2025</t>
  </si>
  <si>
    <t>EPC-PDA-CAS-140-2025</t>
  </si>
  <si>
    <t>EPC-PDA-CAS-141-2025</t>
  </si>
  <si>
    <t>AUNAR ESFUERZOS PARA EL FORTALECIMIENTO ADMINISTRATIVO, COMERCIAL, FINANCIERO, SOCIAL, AMBIENTAL, OPERATIVO Y TÉCNICO DEL PRESTADOR JUNTA DE ACCION COMUNAL EL PRADO SECTOR NORUEGA UBICADO EN EL MUNICIPIO DE FACATATIVA DEL DEPARTAMENTO DE CUNDINAMARCA, EN EL MARCO DEL PLAN DE ASEGURAMIENTO 2024 -2027 LINEA ESTRATÉGICA PROGRAMA AGUA A LA VEREDA</t>
  </si>
  <si>
    <t>AGUA LA VEREDA PRESTADOR JUNTA DE  ACCIÓN COMUNAL VEREDA GARRAPATAL UBICADO EN EL MUNICIPIO DE LA PALMA DEL DEPARTAMENTO DE CUNDINAMARCA.</t>
  </si>
  <si>
    <t>AGUA LA VEREDA PRESTADOR JUNTA DE ACCION COMUNAL VEREDA PEÑAS UBICADO EN EL MUNICIPIO DE MANTA DEL DEPARTAMENTO DE CUNDINAMARCA</t>
  </si>
  <si>
    <t>AGUA LA VEREDA PRESTADOR JUNTA DE ACCION COMUNAL DE AGUA BLANCA UBICADO EN EL MUNICIPIO DE LA PEÑA DEL DEPARTAMENTO DE CUNDINAMARCA</t>
  </si>
  <si>
    <t>AGUA LA VEREDA PRESTADOR ASOCIACIÓN DEL SERVICIO DE AGUA LA VEREDA DE BUENAVISTA UBICADO EN EL MUNICIPIO DE LA MESA DEL DEPARTAMENTO DE CUNDINAMARCA</t>
  </si>
  <si>
    <t>20250273 de 24-07-2025</t>
  </si>
  <si>
    <t>20250316 de 01-08-2025</t>
  </si>
  <si>
    <t>AUNAR ESFUERZOS PARA EL FORTALECIMIENTO ADMINISTRATIVO, COMERCIAL, FINANCIERO, SOCIAL, AMBIENTAL, OPERATIVO Y TÉCNICO DEL PRESTADOR ASOCIACION DE AFILIADOS DEL ACUEDUCTO RURAL DE LA VEREDA LA TRINIDAD DEL MUNICIPIO DE GUAYABAL DE SIQUIMA DPTO. DE CUND. UBICADO EN EL MUNICIPIO DE GUAYABAL DE SIQUIMA DEL DEPARTAMENTO DE CUNDINAMARCA, EN EL MARCO DEL PLAN DE ASEGURAMIENTO 2024 -2027 LINEA ESTRATÉGICA PROGRAMA AGUA A LA VEREDA</t>
  </si>
  <si>
    <t>208 de 16-07-2025</t>
  </si>
  <si>
    <t>18346 (20/04/2025)</t>
  </si>
  <si>
    <t>2896-25 (12/06/2025)</t>
  </si>
  <si>
    <t>https://www.secop.gov.co/CO1ContractsManagement/Tendering/ProcurementContractEdit/Update?ProfileName=CCE-11-Procedimiento_Publicidad&amp;PPI=CO1.PPI.41158926&amp;DocUniqueName=ContratoDeCompra&amp;DocTypeName=NextWay.Entities.Marketplace.Tendering.ProcurementContract&amp;ProfileVersion=12&amp;DocUniqueIdentifier=CO1.PCCNTR.8148915&amp;prevCtxUrl=https%3a%2f%2fwww.secop.gov.co%3a443%2fCO1ContractsManagement%2fTendering%2fProcurementContractManagement%2fIndex&amp;prevCtxLbl=Contratos+</t>
  </si>
  <si>
    <t>20250309 de 01-08-2025</t>
  </si>
  <si>
    <t>20250307 de 01-08-2025</t>
  </si>
  <si>
    <t>20250281 de 28-07-2025</t>
  </si>
  <si>
    <t>20250295 de 29-07-2025</t>
  </si>
  <si>
    <t>20250299 de 31-07-2025</t>
  </si>
  <si>
    <t>20250303 de 31-07-2025</t>
  </si>
  <si>
    <t>20250298 DE 31-07-2025</t>
  </si>
  <si>
    <t>20250297 DE 30-07-2025</t>
  </si>
  <si>
    <t>20250296 DE 30-07-2025</t>
  </si>
  <si>
    <t>AUNAR ESFUERZOS PARA EL FORTALECIMIENTO ADMINISTRATIVO, COMERCIAL, FINANCIERO, SOCIAL, AMBIENTAL, OPERATIVO Y TÉCNICO DEL PRESTADOR ASOCIACION DE USUARIOS DEL ACUEDUCTO ALTO DEL MOLINO DE MUNICIPIO DE PASCA DEL MUNICIPIO DE PASCA DEL DEPARTAMENTO DE CUNDINAMARCA, EN EL MARCO DEL PLAN DE ASEGURAMIENTO 2024 -2027 LINEA ESTRATÉGICA PROGRAMA AGUA A LA VEREDA.</t>
  </si>
  <si>
    <t>20250284 DE 28-07-2025</t>
  </si>
  <si>
    <t>20250294 DE 29-07-2025</t>
  </si>
  <si>
    <t>20250293 DE 30-07-2025</t>
  </si>
  <si>
    <t>20250292 DE 29-07-2025</t>
  </si>
  <si>
    <t>20250291 DE 29-07-2025</t>
  </si>
  <si>
    <t>20250290 DE 29-07-2025</t>
  </si>
  <si>
    <t>20250289 DE 29-07-2025</t>
  </si>
  <si>
    <t>20250288 DE 29-07-2025</t>
  </si>
  <si>
    <t>20250285 DE 29-07-2025</t>
  </si>
  <si>
    <t>20250287 DE 29-07-2025</t>
  </si>
  <si>
    <t>20250286 de 29-07-2025</t>
  </si>
  <si>
    <t>AUNAR ESFUERZOS PARA EL FORTALECIMIENTO ADMINISTRATIVO, COMERCIAL, FINANCIERO, SOCIAL, AMBIENTAL, OPERATIVO Y TÉCNICO DEL PRESTADOR ASOCIACION DE ACUEDUCTO Y SERVICIOS PUBLICOS EL ORATORIO ASOASEP UBICADO EN EL MUNICIPIO DE NEMOCON DEL DEPARTAMENTO DE CUNDINAMARCA, EN EL MARCO DEL PLAN DE ASEGURAMIENTO 2024 -2027 LINEA ESTRATÉGICA PROGRAMA AGUA A LA VEREDA.</t>
  </si>
  <si>
    <t>MARYULY</t>
  </si>
  <si>
    <t>EPC-PS-455-2025</t>
  </si>
  <si>
    <t>EPC-PS-456-2025</t>
  </si>
  <si>
    <t>20250278 DE 28-07-2025</t>
  </si>
  <si>
    <t>20250277 DE 28-07-2025</t>
  </si>
  <si>
    <t>20250271 DE 24-07-2025</t>
  </si>
  <si>
    <t>AUNAR ESFUERZOS PARA EL FORTALECIMIENTO ADMINISTRATIVO, COMERCIAL, FINANCIERO, SOCIAL, AMBIENTAL, OPERATIVO Y TÉCNICO DEL PRESTADOR ASOCIACIÓN DE USUARIOS DEL ACUEDUCTO "EL RUISITO" DE LAS VEREDAS BRASIL Y OTRAS UBICADO EN EL MUNICIPIO DE VIOTA DEL DEPARTAMENTO DE CUNDINAMARCA, EN EL MARCO DEL PLAN DE ASEGURAMIENTO 2024 -2027 LINEA ESTRATÉGICA PROGRAMA AGUA A LA VEREDA.</t>
  </si>
  <si>
    <t>SUMINISTRO DE MATERIALES, TUBERÍAS, TANQUES Y ELEMENTOS DE ACCESORIOS PARA REDES DE ACUEDUCTO EN EL MARCO DE LA IMPLEMENTACIÓN DEL PROGRAMA AGUA A LA VEREDA EN EL DEPARTAMENTO DE CUNDINAMARCA.”</t>
  </si>
  <si>
    <t>EPC-PDA-SASI-004-2025</t>
  </si>
  <si>
    <t>20250250 DE 17-07-2025</t>
  </si>
  <si>
    <t>3142-25
(19/06/2025)</t>
  </si>
  <si>
    <t>18395
(22/04/2025)</t>
  </si>
  <si>
    <t>https://www.secop.gov.co/CO1ContractsManagement/Tendering/ProcurementContractEdit/Update?ProfileName=CCE-11-Procedimiento_Publicidad&amp;PPI=CO1.PPI.40811836&amp;DocUniqueName=ContratoDeCompra&amp;DocTypeName=NextWay.Entities.Marketplace.Tendering.ProcurementContract&amp;ProfileVersion=12&amp;DocUniqueIdentifier=CO1.PCCNTR.8093380&amp;prevCtxUrl=https%3a%2f%2fwww.secop.gov.co%3a443%2fCO1ContractsManagement%2fTendering%2fProcurementContractManagement%2fIndex&amp;prevCtxLbl=Contratos+</t>
  </si>
  <si>
    <t>266 DE 28-07-2025</t>
  </si>
  <si>
    <t>280 DE 29-07-2025</t>
  </si>
  <si>
    <t>AUNAR ESFUERZOS PARA EL FORTALECIMIENTO ADMINISTRATIVO, COMERCIAL, FINANCIERO, SOCIAL, AMBIENTAL, OPERATIVO Y TÉCNICO DEL PRESTADOR ASOCIACION DE USUARIOS DEL ACUEDUCTO DE MONTERRICO A S U A M UBICADO EN EL MUNICIPIO DE SILVANIA DEL DEPARTAMENTO DE CUNDINAMARCA, EN EL MARCO DEL PLAN DE ASEGURAMIENTO 2024 -2027 LINEA ESTRATÉGICA PROGRAMA AGUA A LA VEREDA.</t>
  </si>
  <si>
    <t>EPC-PS-457-2025</t>
  </si>
  <si>
    <t>EPC-PS-458-2025</t>
  </si>
  <si>
    <t>293 DE 31-07-2025</t>
  </si>
  <si>
    <t>294 DE 31-07-2025</t>
  </si>
  <si>
    <t>264 DE 28-07-2025</t>
  </si>
  <si>
    <t>295 DE 31-07-2025</t>
  </si>
  <si>
    <t>EPC-PS-459-2025</t>
  </si>
  <si>
    <t>AUNAR ESFUERZOS PARA EL FORTALECIMIENTO ADMINISTRATIVO, COMERCIAL, FINANCIERO, SOCIAL, AMBIENTAL, OPERATIVO Y TÉCNICO DEL PRESTADOR JUNTA ADMINISTRADORA DEL SERVICIO DE AGUA POTABLE DE LA VEREDA RIO FRIO MUNICIPIO DE ZIPAQUIRA DEPARTAMENTO DE CUNDINAMARCA SE IDENTIFICA CON LA SIGLA JARF UBICADO EN EL MUNICIPIO DE ZIPAQUIRA DEL DEPARTAMENTO DE CUNDINAMARCA, EN EL MARCO DEL PLAN DE ASEGURAMIENTO 2024 -2027 LINEA ESTRATÉGICA PROGRAMA AGUA A LA VEREDA.</t>
  </si>
  <si>
    <t>AUNAR ESFUERZOS PARA EL FORTALECIMIENTO ADMINISTRATIVO, COMERCIAL, FINANCIERO, SOCIAL, AMBIENTAL, OPERATIVO Y TÉCNICO DEL PRESTADOR JUNTA DE ACCION COMUNAL NUDILLO EN EL MUNICIPIO DE PACHO  DEL DEPARTAMENTO DE CUNDINAMARCA, EN EL MARCO DEL PLAN DE ASEGURAMIENTO 2024 -2027 LINEA ESTRATÉGICA PROGRAMA AGUA A LA VEREDA</t>
  </si>
  <si>
    <t>EPC-PS-460-2025</t>
  </si>
  <si>
    <t>AUNAR ESFUERZOS PARA EL FORTALECIMIENTO ADMINISTRATIVO, COMERCIAL, FINANCIERO, SOCIAL, AMBIENTAL, OPERATIVO Y TÉCNICO DEL PRESTADOR ASOCIACION DE USUARIOS DEL ACUEDUCTO REGIONAL DE LA VEREDA PUNTA GRANDE ASUARPAGUA UBICADO EN EL MUNICIPIO DE GUACHETÁ DEL DEPARTAMENTO DE CUNDINAMARCA, EN EL MARCO DEL PLAN DE ASEGURAMIENTO 2024 -2027 LINEA ESTRATÉGICA PROGRAMA AGUA A LA VEREDA.</t>
  </si>
  <si>
    <t>AUNAR ESFUERZOS PARA EL FORTALECIMIENTO ADMINISTRATIVO, COMERCIAL, FINANCIERO, SOCIAL, AMBIENTAL, OPERATIVO Y TECNICO DEL PRESTADOR ASOCIACION DE USUARIOS DEL ACUEDUCTO RURAL AGUAS CLARAS SECTOR ESCUELA LA REFORMA UBICADO EN EL MUNICIPIO DE VENECIA DEL DEPARTAMENTO DE CUNDINAMARCA, EN EL MARCO DEL PLAN DE ASEGURAMIENTO 2024 -2027 LINEA ESTRATÉGICA PROGRAMA AGUA A LA VEREDA</t>
  </si>
  <si>
    <t>316 de 01-08-2025</t>
  </si>
  <si>
    <t>18413
(23/04/2025)</t>
  </si>
  <si>
    <t>3146-25
(19/06/2025)</t>
  </si>
  <si>
    <t>https://www.secop.gov.co/CO1ContractsManagement/Tendering/ProcurementContractEdit/Update?ProfileName=CCE-11-Procedimiento_Publicidad&amp;PPI=CO1.PPI.41229162&amp;DocUniqueName=ContratoDeCompra&amp;DocTypeName=NextWay.Entities.Marketplace.Tendering.ProcurementContract&amp;ProfileVersion=12&amp;DocUniqueIdentifier=CO1.PCCNTR.8164339&amp;prevCtxUrl=https%3a%2f%2fwww.secop.gov.co%3a443%2fCO1ContractsManagement%2fTendering%2fProcurementContractManagement%2fIndex&amp;prevCtxLbl=Contratos+</t>
  </si>
  <si>
    <t>ASOCIACION DE USUARIOS DEL SERVICIO DE ACUEDUCTO DE LAS VEREDAS DE LA LAGUNA SOCUATA Y GUSVITA DEL MUNICIPIO DE TIBIRIT</t>
  </si>
  <si>
    <t>AUNAR ESFUERZOS PARA EL FORTALECIMIENTO ADMINISTRATIVO, COMERCIAL, FINANCIERO, SOCIAL, AMBIENTAL, OPERATIVO Y TECNICO DEL PRESTADOR ASOCIACION DE USUARIOS DEL ACUEDUCTO DE LAS VEREDAS DE LA LAGUNA, SOCUATA Y GUSVITA - LASOGU UBICADO EN EL MUNICIPIO DE TIBIRITA DEL DEPARTAMENTO DE CUNDINAMARCA, EN EL MARCO DEL PLAN DE ASEGURAMIENTO 2024 -2027 LINEA ESTRATÉGICA PROGRAMA AGUA A LA VEREDA</t>
  </si>
  <si>
    <t>https://www.secop.gov.co/CO1ContractsManagement/Tendering/ProcurementContractEdit/View?docUniqueIdentifier=CO1.PCCNTR.8166430&amp;prevCtxUrl=https%3a%2f%2fwww.secop.gov.co%3a443%2fCO1ContractsManagement%2fTendering%2fProcurementContractManagement%2fIndex&amp;prevCtxLbl=Contratos+</t>
  </si>
  <si>
    <t>18326
(18/04/2025)</t>
  </si>
  <si>
    <t>3012-25
(19/06/2025)</t>
  </si>
  <si>
    <t>20250279 de 28-07-2025</t>
  </si>
  <si>
    <t>20250300 de 3008-2025</t>
  </si>
  <si>
    <t>20250282 de 28-07-2025</t>
  </si>
  <si>
    <t>3046-25
(19/06/2025)</t>
  </si>
  <si>
    <t>18359
(21/04/2025)</t>
  </si>
  <si>
    <t>3064-25
(19/06/2025)</t>
  </si>
  <si>
    <t>18339
(20/04/2025)</t>
  </si>
  <si>
    <t>2900-25
(11/06/2025)</t>
  </si>
  <si>
    <t>18326 (18/04/2025)</t>
  </si>
  <si>
    <t>18426
(23/04/2025)</t>
  </si>
  <si>
    <t>3147-25
(19/06/2025)</t>
  </si>
  <si>
    <t>277 de 29-07-2025</t>
  </si>
  <si>
    <t>20250338 de 05-08-2025</t>
  </si>
  <si>
    <t>331 de 04-08-2025</t>
  </si>
  <si>
    <t>AUNAR ESFUERZOS PARA EL FORTALECIMIENTO ADMINISTRATIVO, COMERCIAL, FINANCIERO, SOCIAL, AMBIENTAL, OPERATIVO Y TÉCNICO DEL PRESTADOR ASOCIACION DE SUSCRIPTORES DEL ACUEDUCTO DE LAS VEREDAS LOMA REDONDA UBICADO EN EL MUNICIPIO DE CAPARRAPI DEL DEPARTAMENTO DE CUNDINAMARCA, EN EL MARCO DEL PLAN DE ASEGURAMIENTO 2024 -2027 LINEA ESTRATÉGICA PROGRAMA AGUA A LA VEREDA.</t>
  </si>
  <si>
    <t>ASOCIACION DE SUSCRIPTORES DEL ACUEDUCTO DE LAS VEREDAS LOMA REDONDA UBICADO EN EL MUNICIPIO DE CAPARRAPI </t>
  </si>
  <si>
    <t>3007-25
(19/06/2025)</t>
  </si>
  <si>
    <t>https://www.secop.gov.co/CO1ContractsManagement/Tendering/ProcurementContractEdit/Update?ProfileName=CCE-11-Procedimiento_Publicidad&amp;PPI=CO1.PPI.41261312&amp;DocUniqueName=ContratoDeCompra&amp;DocTypeName=NextWay.Entities.Marketplace.Tendering.ProcurementContract&amp;ProfileVersion=12&amp;DocUniqueIdentifier=CO1.PCCNTR.8166758&amp;prevCtxUrl=https%3a%2f%2fwww.secop.gov.co%3a443%2fCO1ContractsManagement%2fTendering%2fProcurementContractManagement%2fIndex&amp;prevCtxLbl=Contratos+</t>
  </si>
  <si>
    <t>ASOCIACION DE SUSCRIPTORES DEL ACUEDUCTO EL RUISITO</t>
  </si>
  <si>
    <t>18419
(23/04/2025)</t>
  </si>
  <si>
    <t>3130-25 (19/06/2024)</t>
  </si>
  <si>
    <t>https://www.secop.gov.co/CO1ContractsManagement/Tendering/ProcurementContractEdit/Update?ProfileName=CCE-11-Procedimiento_Publicidad&amp;PPI=CO1.PPI.41259706&amp;DocUniqueName=ContratoDeCompra&amp;DocTypeName=NextWay.Entities.Marketplace.Tendering.ProcurementContract&amp;ProfileVersion=12&amp;DocUniqueIdentifier=CO1.PCCNTR.8167512&amp;prevCtxUrl=https%3a%2f%2fwww.secop.gov.co%3a443%2fCO1ContractsManagement%2fTendering%2fProcurementContractManagement%2fIndex&amp;prevCtxLbl=Contratos+</t>
  </si>
  <si>
    <t>279- de 29-07-2025</t>
  </si>
  <si>
    <t>ASOCIACION DE USUARIOS DEL ACUEDUCTO REGIONAL VEREDA PUNTA GRANDE, GUACHETA- ASUARPAGUA</t>
  </si>
  <si>
    <t>320 de 01-08-2025</t>
  </si>
  <si>
    <t>18343 (20/04/2025)</t>
  </si>
  <si>
    <t>2927-25
(19/06/2025)</t>
  </si>
  <si>
    <t>https://www.secop.gov.co/CO1ContractsManagement/Tendering/ProcurementContractEdit/Update?ProfileName=CCE-11-Procedimiento_Publicidad&amp;PPI=CO1.PPI.41193550&amp;DocUniqueName=ContratoDeCompra&amp;DocTypeName=NextWay.Entities.Marketplace.Tendering.ProcurementContract&amp;ProfileVersion=12&amp;DocUniqueIdentifier=CO1.PCCNTR.8165705&amp;prevCtxUrl=https%3a%2f%2fwww.secop.gov.co%3a443%2fCO1ContractsManagement%2fTendering%2fProcurementContractManagement%2fIndex&amp;prevCtxLbl=Contratos+</t>
  </si>
  <si>
    <t>330 de 04-08-2025</t>
  </si>
  <si>
    <t>AUNAR ESFUERZOS PARA EL FORTALECIMIENTO ADMINISTRATIVO, COMERCIAL, FINANCIERO, SOCIAL, AMBIENTAL, OPERATIVO Y TÉCNICO DEL PRESTADOR ASOCIACION DE USUARIOS DEL ACUEDUCTO DE LA PAZ DE CALAMOIMA - ASUACOP UBICADO EN EL MUNICIPIO DE GUADUAS DEL DEPARTAMENTO DE CUNDINAMARCA, EN EL MARCO DEL PLAN DE ASEGURAMIENTO 2024 -2027 LINEA ESTRATÉGICA PROGRAMA AGUA A LA VEREDA</t>
  </si>
  <si>
    <t>18344
(20/04/2025)</t>
  </si>
  <si>
    <t>3042-25
(19/06/2024)</t>
  </si>
  <si>
    <t>https://www.secop.gov.co/CO1ContractsManagement/Tendering/ProcurementContractEdit/Update?ProfileName=CCE-11-Procedimiento_Publicidad&amp;PPI=CO1.PPI.41228591&amp;DocUniqueName=ContratoDeCompra&amp;DocTypeName=NextWay.Entities.Marketplace.Tendering.ProcurementContract&amp;ProfileVersion=12&amp;DocUniqueIdentifier=CO1.PCCNTR.8161971&amp;prevCtxUrl=https%3a%2f%2fwww.secop.gov.co%3a443%2fCO1ContractsManagement%2fTendering%2fProcurementContractManagement%2fIndex&amp;prevCtxLbl=Contratos+</t>
  </si>
  <si>
    <t>296 de 31-07-2025</t>
  </si>
  <si>
    <t>18366 de 21-04-2025</t>
  </si>
  <si>
    <t>237.752.000.00</t>
  </si>
  <si>
    <t>3200-25
(08/07/2025)</t>
  </si>
  <si>
    <t>307 de 31-07-2025</t>
  </si>
  <si>
    <t>ASOCIACION DE USUARIOS DEL ACUEDUCTO DE PEÑAS BLANCAS ALTAS Y BAJAS DEL MUNICIPIO DE CABRERA</t>
  </si>
  <si>
    <t>18324
(16/04/2025)</t>
  </si>
  <si>
    <t>3001-25 (19/06/2025)</t>
  </si>
  <si>
    <t>https://www.secop.gov.co/CO1ContractsManagement/Tendering/ProcurementContractEdit/Update?ProfileName=CCE-11-Procedimiento_Publicidad&amp;PPI=CO1.PPI.41234325&amp;DocUniqueName=ContratoDeCompra&amp;DocTypeName=NextWay.Entities.Marketplace.Tendering.ProcurementContract&amp;ProfileVersion=12&amp;DocUniqueIdentifier=CO1.PCCNTR.8162530&amp;prevCtxUrl=https%3a%2f%2fwww.secop.gov.co%3a443%2fCO1ContractsManagement%2fTendering%2fProcurementContractManagement%2fIndex&amp;prevCtxLbl=Contratos+</t>
  </si>
  <si>
    <t>ASOCIACION DE USUARIOS DEL ACUEDUCTO DE MONTERRICO A S U A M</t>
  </si>
  <si>
    <t>https://www.secop.gov.co/CO1ContractsManagement/Tendering/ProcurementContractEdit/View?docUniqueIdentifier=CO1.PCCNTR.8169180&amp;prevCtxUrl=https%3a%2f%2fwww.secop.gov.co%3a443%2fCO1ContractsManagement%2fTendering%2fProcurementContractManagement%2fIndex&amp;prevCtxLbl=Contratos+</t>
  </si>
  <si>
    <t>ASOCIACION DE USUARIOS DEL ACUEDUCTO REGIONAL No 1 DE LAS VEREDAS DE SAN ANTONIO, FALDA DE MOLINO, FRONTERA,SANTUARIO, PUEBLO VIEJO, PEÑAS Y RABANAL</t>
  </si>
  <si>
    <t>AUNAR ESFUERZOS PARA EL FORTALECIMIENTO ADMINISTRATIVO, COMERCIAL, FINANCIERO, SOCIAL, AMBIENTAL, OPERATIVO Y TÉCNICO DEL PRESTADOR ASOCIACION DE USUARIOS DEL ACUEDUCTO REGIONAL NO 1 DE LAS VEREDAS DE SAN ANTONIO, FALDA DE MOLINO, FRONTERA, SANTUARIO, PUEBLO VIEJO, PEÑAS Y RABANAL DE LA JURISDICCION DEL MUNICIPIO DE GUACHETA UBICADO EN EL MUNICIPIO DE GUACHETA DEL DEPARTAMENTO DE CUNDINAMARCA, EN EL MARCO DEL PLAN DE ASEGURAMIENTO 2024 -2027 LINEA ESTRATÉGICA PROGRAMA AGUA A LA VEREDA</t>
  </si>
  <si>
    <t>https://www.secop.gov.co/CO1ContractsManagement/Tendering/ProcurementContractEdit/View?docUniqueIdentifier=CO1.PCCNTR.8166373&amp;prevCtxUrl=https%3a%2f%2fwww.secop.gov.co%3a443%2fCO1ContractsManagement%2fTendering%2fProcurementContractManagement%2fIndex&amp;prevCtxLbl=Contratos+</t>
  </si>
  <si>
    <t>asociacion de usuarios del acueducto rural luciga romero y otros</t>
  </si>
  <si>
    <t>AUNAR ESFUERZOS PARA EL FORTALECIMIENTO ADMINISTRATIVO, COMERCIAL, FINANCIERO, SOCIAL, AMBIENTAL, OPERATIVO Y TÉCNICO DEL PRESTADOR ASOCIACION DE USUARIOS DEL ACUEDUCTO RURAL DE LUCIGA ROMERO Y OTRAS ASUARU UBICADO EN EL MUNICIPIO DE UBAQUE DEL DEPARTAMENTO DE CUNDINAMARCA, EN EL MARCO DEL PLAN DE ASEGURAMIENTO 2024 -2027 LINEA ESTRATÉGICA PROGRAMA AGUA A LA VEREDA.</t>
  </si>
  <si>
    <t>ASOCIACION DE USUARIOS DEL SERVICIO DE AGUA POTABLE DE LA VEREDA ARCADIA</t>
  </si>
  <si>
    <t>AUNAR ESFUERZOS PARA EL FORTALECIMIENTO ADMINISTRATIVO, COMERCIAL, FINANCIERO, SOCIAL, AMBIENTAL, OPERATIVO Y TÉCNICO DEL PRESTADOR ASOCIACION DE USUARIOS DEL SERVICIO DE AGUA POTABLE DE LA VEREDA ARCADIA UBICADO EN EL MUNICIPIO DE EL COLEGIO DEL DEPARTAMENTO DE CUNDINAMARCA, EN EL MARCO DEL PLAN DE ASEGURAMIENTO 2024 -2027 LINEA ESTRATÉGICA PROGRAMA AGUA A LA VEREDA</t>
  </si>
  <si>
    <t>https://www.secop.gov.co/CO1ContractsManagement/Tendering/ProcurementContractEdit/View?docUniqueIdentifier=CO1.PCCNTR.8166561&amp;prevCtxUrl=https%3a%2f%2fwww.secop.gov.co%3a443%2fCO1ContractsManagement%2fTendering%2fProcurementContractManagement%2fIndex&amp;prevCtxLbl=Contratos+</t>
  </si>
  <si>
    <t>ASOCIACION DE USUARIOS ACUEDUCTO VEREDAL DE CHASQUEZ</t>
  </si>
  <si>
    <t>AUNAR ESFUERZOS PARA EL FORTALECIMIENTO ADMINISTRATIVO, COMERCIAL, FINANCIERO, SOCIAL, AMBIENTAL, OPERATIVO Y TÉCNICO DEL PRESTADOR ASOCIACION DE USUARIOS DEL ACUEDUCTO VEREDAL DE CHASQUEZ UBICADO EN EL MUNICIPIO DE VILLAPINZON DEL DEPARTAMENTO DE CUNDINAMARCA, EN EL MARCO DEL PLAN DE ASEGURAMIENTO 2024 -2027 LINEA ESTRATÉGICA PROGRAMA AGUA A LA VEREDA</t>
  </si>
  <si>
    <t>https://www.secop.gov.co/CO1ContractsManagement/Tendering/ProcurementContractEdit/View?docUniqueIdentifier=CO1.PCCNTR.8166585&amp;prevCtxUrl=https%3a%2f%2fwww.secop.gov.co%3a443%2fCO1ContractsManagement%2fTendering%2fProcurementContractManagement%2fIndex&amp;prevCtxLbl=Contratos+</t>
  </si>
  <si>
    <t>Asociación de Suscriptores del Servicio de Acueducto Vereda San Agustín del Municipio de Anolaima</t>
  </si>
  <si>
    <t>AUNAR ESFUERZOS PARA EL FORTALECIMIENTO ADMINISTRATIVO, COMERCIAL, FINANCIERO, SOCIAL, AMBIENTAL, OPERATIVO Y TÉCNICO DEL PRESTADOR ASOCIACIÓN DE SUSCRIPTORES DEL SERVICIO DE ACUEDUCTO VEREDA SAN AGUSTÍN DEL MUNICIPIO DE ANOLAIMA DEL DEPARTAMENTO DE CUNDINAMARCA, EN EL MARCO DEL PLAN DE ASEGURAMIENTO 2024 -2027 LINEA ESTRATÉGICA PROGRAMA AGUA A LA VEREDA.</t>
  </si>
  <si>
    <t>https://www.secop.gov.co/CO1ContractsManagement/Tendering/ProcurementContractEdit/View?docUniqueIdentifier=CO1.PCCNTR.8167022&amp;prevCtxUrl=https%3a%2f%2fwww.secop.gov.co%3a443%2fCO1ContractsManagement%2fTendering%2fProcurementContractManagement%2fIndex&amp;prevCtxLbl=Contratos+</t>
  </si>
  <si>
    <t>https://www.secop.gov.co/CO1ContractsManagement/Tendering/ProcurementContractEdit/View?docUniqueIdentifier=CO1.PCCNTR.8165782&amp;prevCtxUrl=https%3a%2f%2fwww.secop.gov.co%3a443%2fCO1ContractsManagement%2fTendering%2fProcurementContractManagement%2fIndex&amp;prevCtxLbl=Contratos+</t>
  </si>
  <si>
    <t>https://www.secop.gov.co/CO1ContractsManagement/Tendering/ProcurementContractEdit/View?docUniqueIdentifier=CO1.PCCNTR.8161622&amp;prevCtxUrl=https%3a%2f%2fwww.secop.gov.co%3a443%2fCO1ContractsManagement%2fTendering%2fProcurementContractManagement%2fIndex&amp;prevCtxLbl=Contratos+</t>
  </si>
  <si>
    <t>ASOCIACIÓN DE USUARIOS DEL SERVICIO DE ACUEDUCTO DE LA VEREDA LA PORTADA DEL MUNICIPIO DE TIBACUY</t>
  </si>
  <si>
    <t>ASOCIACION DE SUSCRIPTORES ACUEDUCTO EL MOHAN</t>
  </si>
  <si>
    <t>https://www.secop.gov.co/CO1ContractsManagement/Tendering/ProcurementContractEdit/View?docUniqueIdentifier=CO1.PCCNTR.8162345&amp;prevCtxUrl=https%3a%2f%2fwww.secop.gov.co%3a443%2fCO1ContractsManagement%2fTendering%2fProcurementContractManagement%2fIndex&amp;prevCtxLbl=Contratos+</t>
  </si>
  <si>
    <t>https://www.secop.gov.co/CO1ContractsManagement/Tendering/ProcurementContractEdit/View?docUniqueIdentifier=CO1.PCCNTR.8162448&amp;prevCtxUrl=https%3a%2f%2fwww.secop.gov.co%3a443%2fCO1ContractsManagement%2fTendering%2fProcurementContractManagement%2fIndex&amp;prevCtxLbl=Contratos+</t>
  </si>
  <si>
    <t>JAC VEREDA EL PRADO SECTOR</t>
  </si>
  <si>
    <t>328 DE 01-08-2025</t>
  </si>
  <si>
    <t>18335
(20/04/2025)</t>
  </si>
  <si>
    <t>469.066.000.00</t>
  </si>
  <si>
    <t>3028-25
(19/06/2025)</t>
  </si>
  <si>
    <t>https://www.secop.gov.co/CO1ContractsManagement/Tendering/ProcurementContractEdit/Update?ProfileName=CCE-11-Procedimiento_Publicidad&amp;PPI=CO1.PPI.41227450&amp;DocUniqueName=ContratoDeCompra&amp;DocTypeName=NextWay.Entities.Marketplace.Tendering.ProcurementContract&amp;ProfileVersion=12&amp;DocUniqueIdentifier=CO1.PCCNTR.8161446&amp;prevCtxUrl=https%3a%2f%2fwww.secop.gov.co%3a443%2fCO1ContractsManagement%2fTendering%2fProcurementContractManagement%2fIndex&amp;prevCtxLbl=Contratos+</t>
  </si>
  <si>
    <t>Asociacion de Acueducto y Servicios Publicos -ASOASEP</t>
  </si>
  <si>
    <t>https://www.secop.gov.co/CO1ContractsManagement/Tendering/ProcurementContractEdit/View?docUniqueIdentifier=CO1.PCCNTR.8166346&amp;prevCtxUrl=https%3a%2f%2fwww.secop.gov.co%3a443%2fCO1ContractsManagement%2fTendering%2fProcurementContractManagement%2fIndex&amp;prevCtxLbl=Contratos+</t>
  </si>
  <si>
    <t xml:space="preserve">AUNAR ESFUERZOS PARA EL FORTALECIMIENTO ADMINISTRATIVO, COMERCIAL, FINANCIERO, SOCIAL, AMBIENTAL, OPERATIVO Y TÉCNICO DEL PRESTADOR ASOCIACION DE USUARIOS DEL SERVICIO DE AGUA DE CALLEJON UBICADO EN EL MUNICIPIO DE RICAURTE DEL DEPARTAMENTO DE CUNDINAMARCA, EN EL MARCO DEL PLAN DE ASEGURAMIENTO 2024 -2027 LINEA ESTRATÉGICA PROGRAMA AGUA A LA VEREDA.  </t>
  </si>
  <si>
    <t xml:space="preserve"> JUNTA ADMINISTRADORA DEL SERVICIO DE AGUA POTABLE DE LA VEREDA RIO FRIO MUNICIPIO DE ZIPAQUIRA</t>
  </si>
  <si>
    <t>20250333 de 04-08-2025</t>
  </si>
  <si>
    <t>2995-25
(19/06/2025)</t>
  </si>
  <si>
    <t>20250336 de 04-08-2025</t>
  </si>
  <si>
    <t>18415 (23/04/2025)</t>
  </si>
  <si>
    <t>3117-25
(19/06/2025)</t>
  </si>
  <si>
    <t>20250337 de 04-08-2025</t>
  </si>
  <si>
    <t>2940-25
(19/06/2025)</t>
  </si>
  <si>
    <t>20250334 de 04-08-2025</t>
  </si>
  <si>
    <t>3145-25
(19/06/2025)</t>
  </si>
  <si>
    <t>20250308 de 01-08-2025</t>
  </si>
  <si>
    <t>20250310 de 01-08-2025</t>
  </si>
  <si>
    <t>20250327 de 02-08-2025</t>
  </si>
  <si>
    <t>20250329 de 04-08-2025</t>
  </si>
  <si>
    <t>18361 (21/04/2025)</t>
  </si>
  <si>
    <t>3069-25
(19/06/2025)</t>
  </si>
  <si>
    <t>20250314 de 01-08-2025</t>
  </si>
  <si>
    <t>20250315 de 01-08-2025</t>
  </si>
  <si>
    <t>20250331 de 04-08-2025</t>
  </si>
  <si>
    <t>18368 (21/04/2025)</t>
  </si>
  <si>
    <t>2944-25 (19/06/2025)</t>
  </si>
  <si>
    <t>20250319 de 02-08-2025</t>
  </si>
  <si>
    <t>20250321 de 02-08-2025</t>
  </si>
  <si>
    <t>20250323 de 02-08-2024</t>
  </si>
  <si>
    <t>20250324 de 02-08-2025</t>
  </si>
  <si>
    <t>20250325 de 02-08-2025</t>
  </si>
  <si>
    <t>20250328 de 04-08-2025</t>
  </si>
  <si>
    <t>18402 (23/04/2025)</t>
  </si>
  <si>
    <t>3104-25 (19/06/2025)</t>
  </si>
  <si>
    <t>20250326 de 02-08-2025</t>
  </si>
  <si>
    <t>20250322 de 02-08-2025</t>
  </si>
  <si>
    <t>20250320 de 02-08-2025</t>
  </si>
  <si>
    <t>20250318 de 02-08-2025</t>
  </si>
  <si>
    <t>20250311 de 01-08-2025</t>
  </si>
  <si>
    <t>20250312 de 01-08-2025</t>
  </si>
  <si>
    <t>18421 (23/04/2025)</t>
  </si>
  <si>
    <t>3131-25 (19/06/2025)</t>
  </si>
  <si>
    <t>JUNTA DE ACCION COMUNAL DE LA VEREDA EL ENTABLE - UTICA</t>
  </si>
  <si>
    <t xml:space="preserve">AUNAR ESFUERZOS PARA EL FORTALECIMIENTO ADMINISTRATIVO, COMERCIAL, FINANCIERO, SOCIAL, AMBIENTAL, OPERATIVO Y TÉCNICO DEL PRESTADOR JUNTA DE ACCION COMUNAL VEREDAL DE ESTAQUECA BAJO UBICADO EN EL MUNICIPIO DE QUETAME DEL DEPARTAMENTO DE CUNDINAMARCA, EN EL MARCO DEL PLAN DE ASEGURAMIENTO 2024 -2027 LINEA ESTRATÉGICA PROGRAMA AGUA A LA VEREDA. </t>
  </si>
  <si>
    <t>MARIA ALEJANDRA</t>
  </si>
  <si>
    <t>ASOCIACION DE USUARIOS ACUEDUCTO VEREDA RESGUARDO DEL MUNICIPIO DE LENGUAZAQUE</t>
  </si>
  <si>
    <t>20250436
17/07/2025</t>
  </si>
  <si>
    <t>20250685 DE 25/07/2025</t>
  </si>
  <si>
    <t>EPC-CD-PS-451-2025</t>
  </si>
  <si>
    <t>https://www.secop.gov.co/CO1ContractsManagement/Tendering/ProcurementContractEdit/View?docUniqueIdentifier=CO1.PCCNTR.8123654&amp;prevCtxUrl=https%3a%2f%2fwww.secop.gov.co%3a443%2fCO1ContractsManagement%2fTendering%2fProcurementContractManagement%2fIndex&amp;prevCtxLbl=Contratos+</t>
  </si>
  <si>
    <t>Erik Sebastián Apolinar Cantor</t>
  </si>
  <si>
    <t>EPC-CD-PS-452-2025</t>
  </si>
  <si>
    <t>PRESTACION DE SERVICIOS PROFESIONALES PARA EL APOYO EN LA GENERACION DE COMUNICACIONES, PIEZAS GRÁFICAS, AUDIOVISUALES, PUBLICITARIAS EN GENERAL REQUERIDAS PARA EL PLAN DE ASEGURAMIENTO EN EL MARCO DE LA IMPLEMENTACIÓN DEL PROGRAMA AGUA A LA VEREDA</t>
  </si>
  <si>
    <t>DISEÑO GRAFICO</t>
  </si>
  <si>
    <t>20250301 DE 31-07-2025</t>
  </si>
  <si>
    <t>3191-25
(04/07/2025)</t>
  </si>
  <si>
    <t>https://www.secop.gov.co/CO1ContractsManagement/Tendering/ProcurementContractEdit/Update?ProfileName=CCE-16-Servicios_profesionales_gestion&amp;PPI=CO1.PPI.41132063&amp;DocUniqueName=ContratoDeCompra&amp;DocTypeName=NextWay.Entities.Marketplace.Tendering.ProcurementContract&amp;ProfileVersion=8&amp;DocUniqueIdentifier=CO1.PCCNTR.8144462&amp;prevCtxUrl=https%3a%2f%2fwww.secop.gov.co%3a443%2fCO1ContractsManagement%2fTendering%2fProcurementContractManagement%2fIndex&amp;prevCtxLbl=Contratos+</t>
  </si>
  <si>
    <t>ASEGURAMIENTO (E)</t>
  </si>
  <si>
    <t>DANIEL HERNANDO BONILLA ULLOA</t>
  </si>
  <si>
    <t>3210-25
(17/07/2025)</t>
  </si>
  <si>
    <t>1387
(28/07/2014)</t>
  </si>
  <si>
    <t>https://www.secop.gov.co/CO1ContractsManagement/Tendering/ProcurementContractEdit/Update?ProfileName=CCE-16-Servicios_profesionales_gestion&amp;PPI=CO1.PPI.41135578&amp;DocUniqueName=ContratoDeCompra&amp;DocTypeName=NextWay.Entities.Marketplace.Tendering.ProcurementContract&amp;ProfileVersion=8&amp;DocUniqueIdentifier=CO1.PCCNTR.8168212&amp;prevCtxUrl=https%3a%2f%2fwww.secop.gov.co%3a443%2fCO1ContractsManagement%2fTendering%2fProcurementContractManagement%2fIndex&amp;prevCtxLbl=Contratos+</t>
  </si>
  <si>
    <t>GUASCA 25</t>
  </si>
  <si>
    <t>CARLOS MARIOROLON AMAYA</t>
  </si>
  <si>
    <t>CDR 9698
30/11/2020 , CDR 12933
26/07/2022, CDR 16326
22/12/2023</t>
  </si>
  <si>
    <t>Un primer pago correspondiente al cinco por ciento (5%) del valor del contrato,
incluido IVA, previa revisión y aprobación del informe preliminar por parte del
supervisor designado por LA EMPRESA, de acuerdo con lo definido en las
obligaciones.</t>
  </si>
  <si>
    <t xml:space="preserve">Dieciséis (16) pagos fijos mensuales, los cuales en su totalidad serán del treinta por
ciento (30%) del valor del contrato, incluido IVA, previa presentación del acta de
inicio de las obras, los informes exigidos dentro de las obligaciones (Mensuales y
Semanales), conceptos e informes adicionales que se soliciten durante el periodo a
cobrar, posterior a su aceptación por parte de la EMPRESA.
</t>
  </si>
  <si>
    <t>HERNAN LEONARDO ACOSTA CALDERON / Mauricio Suarez</t>
  </si>
  <si>
    <t>https://www.secop.gov.co/CO1ContractsManagement/Tendering/ProcurementContractEdit/Update?ProfileName=CCE-20-Concurso_Meritos_Sin_Lista_Corta_1Sobre&amp;PPI=CO1.PPI.39952091&amp;DocUniqueName=ContratoDeCompra&amp;DocTypeName=NextWay.Entities.Marketplace.Tendering.ProcurementContract&amp;ProfileVersion=4&amp;DocUniqueIdentifier=CO1.PCCNTR.8100201&amp;prevCtxUrl=https%3a%2f%2fwww.secop.gov.co%3a443%2fCO1ContractsManagement%2fTendering%2fProcurementContractManagement%2fIndex&amp;prevCtxLbl=Contratos+</t>
  </si>
  <si>
    <t>EPC-CD-PS-455-2025</t>
  </si>
  <si>
    <t>3212-25
(24/07/2025)</t>
  </si>
  <si>
    <t>20250317 DE 01-08-2025</t>
  </si>
  <si>
    <t>MAYRA ALEJANDRA SOLANO GÁMEZ</t>
  </si>
  <si>
    <t>https://www.secop.gov.co/CO1ContractsManagement/Tendering/ProcurementContractEdit/Update?ProfileName=CCE-16-Servicios_profesionales_gestion&amp;PPI=CO1.PPI.41189552&amp;DocUniqueName=ContratoDeCompra&amp;DocTypeName=NextWay.Entities.Marketplace.Tendering.ProcurementContract&amp;ProfileVersion=8&amp;DocUniqueIdentifier=CO1.PCCNTR.8153984&amp;prevCtxUrl=https%3a%2f%2fwww.secop.gov.co%3a443%2fCO1ContractsManagement%2fTendering%2fProcurementContractManagement%2fIndex&amp;prevCtxLbl=Contratos+</t>
  </si>
  <si>
    <t>Darwin Mena Rentería</t>
  </si>
  <si>
    <t>EPC-CD-PS-457-2025</t>
  </si>
  <si>
    <t>PRESTACIÓN DE SERVICIOS PROFESIONALES PARA REALIZAR LOS CONCEPTOS DEL COMPONENTE HIDROLÓGICO REQUERIDOS POR LA INTERVENTORÍA DE PREINVERSIÓN Y SUPERVISIÓN DE LA DIRECCIÓN OPERATIVA Y DE PROYECTOS ESPECIALES</t>
  </si>
  <si>
    <t>PAGOS
PARCIALES de acuerdo a los valores establecidos para cada uno de los conceptos
aprobados</t>
  </si>
  <si>
    <t>Para el último pago,
además de los requisitos mencionados, el contratista deberá presentar paz y salvo tal como lo
establece el formato SIG-EPC-Ft-126 de prestación de servicios, suministrado por la Empresa y
suscripción del acta de liquidación cuando se requiera</t>
  </si>
  <si>
    <t>Hasta el cincuenta y cinco (55%) del valor del contrato, incluido IVA, mediante actas parciales de conformidad con el avance del proyecto aprobado en las respectivas actas de pago parcial de obra, previa presentación de los informes mensuales y semanales por parte de la interventoría en el que conste el registro y la descripción de la totalidad aspectos técnicos, administrativos, legales, financieros El ultimo pago hasta por el Diez por ciento (10%) del valor del contrato inicial de la interventoría, se pagará una vez se haya liquidado el contrato de obra objeto de la interventoría, previa suscripción de acta de recibo a satisfacción por parte de interventoría, el acta de entrega de la obra en propiedad al municipio para su mantenimiento, operación y custodia y socioambientales con sus respectivos soportes, actividades ejecutadas</t>
  </si>
  <si>
    <t>20250447
(25/07/2025)</t>
  </si>
  <si>
    <t>https://www.secop.gov.co/CO1ContractsManagement/Tendering/ProcurementContractEdit/Update?ProfileName=CCE-11-Procedimiento_Publicidad&amp;PPI=CO1.PPI.41267644&amp;DocUniqueName=ContratoDeCompra&amp;DocTypeName=NextWay.Entities.Marketplace.Tendering.ProcurementContract&amp;ProfileVersion=12&amp;DocUniqueIdentifier=CO1.PCCNTR.8168145&amp;prevCtxUrl=https%3a%2f%2fwww.secop.gov.co%3a443%2fCO1ContractsManagement%2fTendering%2fProcurementContractManagement%2fIndex&amp;prevCtxLbl=Contratos+</t>
  </si>
  <si>
    <t>Daian Xiomara Ortegon Rueda</t>
  </si>
  <si>
    <t>EPC-CD-PS-458-2025</t>
  </si>
  <si>
    <t>INGENIERA CIVIL / TECNOLOGA EN CARTOGRAFIA</t>
  </si>
  <si>
    <t>PRESTACIÓN DE SERVICIOS PROFESIONALES DE APOYO PROFESIONAL A EMPRESAS PÚBLICAS DE CUNDINAMARCA SA ESP PARA REALIZAR LAS LABORES DE ELABORACIÓN, REVISIÓN Y SEGUIMIENTO DEL COMPONENTE TÉCNICO DE GESTIÓN PREDIAL, ASI COMO EL APOYO EN LA ELABORACIÓN Y REVISIÓN A LOS PRODUCTOS DE INFORMACIÓN GEOGRÁFICA DEL PROYECTO A CARGO DE LA EMPRESA</t>
  </si>
  <si>
    <t>3210
(17/07/2025)</t>
  </si>
  <si>
    <t>https://www.secop.gov.co/CO1ContractsManagement/Tendering/ProcurementContractEdit/Update?ProfileName=CCE-11-Procedimiento_Publicidad&amp;PPI=CO1.PPI.41265784&amp;DocUniqueName=ContratoDeCompra&amp;DocTypeName=NextWay.Entities.Marketplace.Tendering.ProcurementContract&amp;ProfileVersion=12&amp;DocUniqueIdentifier=CO1.PCCNTR.8168084&amp;prevCtxUrl=https%3a%2f%2fwww.secop.gov.co%3a443%2fCO1ContractsManagement%2fTendering%2fProcurementContractManagement%2fIndex&amp;prevCtxLbl=Contratos+</t>
  </si>
  <si>
    <t>EPC-CD-PS-459-2025</t>
  </si>
  <si>
    <t>javier alberto velásquez</t>
  </si>
  <si>
    <t>3213-25
(24/07/2025)</t>
  </si>
  <si>
    <t>https://www.secop.gov.co/CO1ContractsManagement/Tendering/ProcurementContractEdit/Update?ProfileName=CCE-16-Servicios_profesionales_gestion&amp;PPI=CO1.PPI.41264978&amp;DocUniqueName=ContratoDeCompra&amp;DocTypeName=NextWay.Entities.Marketplace.Tendering.ProcurementContract&amp;ProfileVersion=8&amp;DocUniqueIdentifier=CO1.PCCNTR.8167584&amp;prevCtxUrl=https%3a%2f%2fwww.secop.gov.co%3a443%2fCO1ContractsManagement%2fTendering%2fProcurementContractManagement%2fIndex&amp;prevCtxLbl=Contratos+</t>
  </si>
  <si>
    <t>20250231 DE 24-06-2025</t>
  </si>
  <si>
    <t xml:space="preserve"> 20250229 DE 18-06-2025</t>
  </si>
  <si>
    <t>20250228 DE 19-06-2025</t>
  </si>
  <si>
    <t>20250230 DE 24-06-2025</t>
  </si>
  <si>
    <t>20250232 DE 27-06-2025</t>
  </si>
  <si>
    <t>SUMINISTRO DE EQUIPOS, ÚTILES DE OFICINA Y PAPELERÍA NECESARIOS PARA EL DESARROLLO E IMPLEMENTACIÓN DEL PROGRAMA "AGUA A LA VEREDA</t>
  </si>
  <si>
    <t xml:space="preserve"> Hasta el 90% del valor del contrato a través de pagos parciales, que
podrán ser presentados de manera quincenal, contra entrega de los
elementos de papelería y útiles de oficina solicitados previamente por la
supervisión del contrato</t>
  </si>
  <si>
    <t>2833-25 DE 22-05-2025</t>
  </si>
  <si>
    <t xml:space="preserve">SANDRA MILENA CUBILLOS </t>
  </si>
  <si>
    <t>EPC-PDA-C-430-2025</t>
  </si>
  <si>
    <t>https://www.secop.gov.co/CO1ContractsManagement/Tendering/ProcurementContractEdit/Update?ProfileName=CCE-20-Concurso_Meritos_Sin_Lista_Corta_1Sobre&amp;PPI=CO1.PPI.39365529&amp;DocUniqueName=ContratoDeCompra&amp;DocTypeName=NextWay.Entities.Marketplace.Tendering.ProcurementContract&amp;ProfileVersion=4&amp;DocUniqueIdentifier=CO1.PCCNTR.8041318&amp;prevCtxUrl=https%3a%2f%2fwww.secop.gov.co%2fCO1BusinessLine%2fTendering%2fBuyerDossierWorkspace%2fIndex%3fallWords2Search%3dCM-PDA-003-2025%26sortingState%3dLastModifiedDESC%26showAdvancedSearch%3dTrue%26showAdvancedSearchFields%3dFalse%26selectedDossier%3dCO1.BDOS.8096501%26selectedRequest%3dCO1.REQ.8337335%26&amp;prevCtxLbl=Procesos+de+la+Entidad+Estatal</t>
  </si>
  <si>
    <t>20250243 DE 15-07-2025</t>
  </si>
  <si>
    <t>20250246 DE 16-07-2025</t>
  </si>
  <si>
    <t>2025'637 DE 11-07-2025</t>
  </si>
  <si>
    <t>20250240 DE 14-07-2025</t>
  </si>
  <si>
    <t>20250638 DE 14DE 07-2025</t>
  </si>
  <si>
    <t>20250244 DE 15-07-2025</t>
  </si>
  <si>
    <t>20250239 DE 14-07-2025</t>
  </si>
  <si>
    <t>20250245 DE 16-07-2025</t>
  </si>
  <si>
    <t>20250660 DE 16-07-2025</t>
  </si>
  <si>
    <t>20250661 DE 17-07-2025</t>
  </si>
  <si>
    <t>20250665 DE 18-07-2025</t>
  </si>
  <si>
    <t>20250268 DE 23-07-2025</t>
  </si>
  <si>
    <t>20250274 DE 25-07-2025</t>
  </si>
  <si>
    <t>20250275 DE 25-07-2025</t>
  </si>
  <si>
    <t>20250276 DE 25-07-2025</t>
  </si>
  <si>
    <t>EPC-PDA-SA-002-2025</t>
  </si>
  <si>
    <t>RESOLUCION N 238 DE 05-08-2025</t>
  </si>
  <si>
    <t xml:space="preserve">DELARADA DESIERTA </t>
  </si>
  <si>
    <t>20250340 de 05-08-2025</t>
  </si>
  <si>
    <t>20250352 DE 06-08-2025</t>
  </si>
  <si>
    <t>18337
(20/04/2025)</t>
  </si>
  <si>
    <t>3034-25
(19/06/2025)</t>
  </si>
  <si>
    <t>290 DE 30-07-2025</t>
  </si>
  <si>
    <t>20250341 de 05-08-2025</t>
  </si>
  <si>
    <t>20250344 de 05-08-2025</t>
  </si>
  <si>
    <t>20250343 de 05-08-2025</t>
  </si>
  <si>
    <t>EPC-PDA-I-461-2025</t>
  </si>
  <si>
    <t>AUNAR ESFUERZOS PARA EL FORTALECIMIENTO ADMINISTRATIVO, COMERCIAL, FINANCIERO, SOCIAL, AMBIENTAL, OPERATIVO Y TÉCNICO DEL PRESTADOR ASOCIACIÓN DE USUARIO DE ACUEDUCTO AGUADULCE VEREDA CAÑADAS UBICADO EN EL MUNICIPIO DE VIANI DEL DEPARTAMENTO DE CUNDINAMARCA, EN EL MARCO DEL PLAN DE ASEGURAMIENTO 2024 -2027 LINEA ESTRATÉGICA PROGRAMA AGUA A LA VEREDA.</t>
  </si>
  <si>
    <t>AUNAR ESFUERZOS PARA EL FORTALECIMIENTO ADMINISTRATIVO, COMERCIAL, FINANCIERO, SOCIAL, AMBIENTAL, OPERATIVO Y TÉCNICO DEL PRESTADOR ASOCIACION DE USUARIOS DE LA VEREDA DE LA RETOVA SECTOR SAN PEDRO UBICADO EN EL MUNICIPIO DE VILLAPINZON DEL DEPARTAMENTO DE CUNDINAMARCA, EN EL MARCO DEL PLAN DE ASEGURAMIENTO 2024 -2027 LINEA ESTRATÉGICA PROGRAMA AGUA A LA VEREDA.</t>
  </si>
  <si>
    <t>El Prado, Facatativá</t>
  </si>
  <si>
    <t>EPC-PDA-CAS-142-2025</t>
  </si>
  <si>
    <t>AUNAR ESFUERZOS PARA EL FORTALECIMIENTO ADMINISTRATIVO, COMERCIAL, FINANCIERO, SOCIAL, AMBIENTAL, OPERATIVO Y TÉCNICO DEL PRESTADOR JUNTA DE ACCION COMUNAL CUATRO ESQUINAS DE BERMEO UBICADO EN EL MUNICIPIO DE FACATATIVA DEL DEPARTAMENTO DE CUNDINAMARCA, EN EL MARCO DEL PLAN DE ASEGURAMIENTO 2024 -2027 LINEA ESTRATÉGICA PROGRAMA AGUA A LA VEREDA</t>
  </si>
  <si>
    <t>JUNTA DE ACCION COMUNAL CUATRO ESQUINAS DE BERMEO</t>
  </si>
  <si>
    <t>339 de 05-08-2025</t>
  </si>
  <si>
    <t>469,066,000.00</t>
  </si>
  <si>
    <t>3032-25 (19/06/2025)</t>
  </si>
  <si>
    <t>https://www.secop.gov.co/CO1ContractsManagement/Tendering/ProcurementContractEdit/Update?ProfileName=CCE-11-Procedimiento_Publicidad&amp;PPI=CO1.PPI.41293308&amp;DocUniqueName=ContratoDeCompra&amp;DocTypeName=NextWay.Entities.Marketplace.Tendering.ProcurementContract&amp;ProfileVersion=12&amp;DocUniqueIdentifier=CO1.PCCNTR.8172681&amp;prevCtxUrl=https%3a%2f%2fwww.secop.gov.co%3a443%2fCO1ContractsManagement%2fTendering%2fProcurementContractManagement%2fIndex&amp;prevCtxLbl=Contratos+</t>
  </si>
  <si>
    <t>ASOCIACION USUARIOS SERVICIO DE ACUEDUCTO QUINCHA MUNIICPIO DE VILLAPINZON</t>
  </si>
  <si>
    <t>AUNAR ESFUERZOS PARA EL FORTALECIMIENTO ADMINISTRATIVO, COMERCIAL, FINANCIERO, SOCIAL, AMBIENTAL, OPERATIVO Y TÉCNICO DEL PRESTADOR ASOCIACION DE USUARIOS SERVICIO DE ACUEDUCTO QUINCHA MUNICIPIO DE VILLAPINZON DEL DEPARTAMENTO DE CUNDINAMARCA, EN EL MARCO DEL PLAN DE ASEGURAMIENTO 2024 -2027 LINEA ESTRATÉGICA PROGRAMA AGUA A LA VEREDA</t>
  </si>
  <si>
    <t>340 de 05-08-2025</t>
  </si>
  <si>
    <t>18417
(23/04/2025)</t>
  </si>
  <si>
    <t>668,004,000.00</t>
  </si>
  <si>
    <t>3120-25
(19/06/2025)</t>
  </si>
  <si>
    <t>https://www.secop.gov.co/CO1ContractsManagement/Tendering/ProcurementContractEdit/Update?ProfileName=CCE-11-Procedimiento_Publicidad&amp;PPI=CO1.PPI.41293378&amp;DocUniqueName=ContratoDeCompra&amp;DocTypeName=NextWay.Entities.Marketplace.Tendering.ProcurementContract&amp;ProfileVersion=12&amp;DocUniqueIdentifier=CO1.PCCNTR.8172578&amp;prevCtxUrl=https%3a%2f%2fwww.secop.gov.co%3a443%2fCO1ContractsManagement%2fTendering%2fProcurementContractManagement%2fIndex&amp;prevCtxLbl=Contratos+</t>
  </si>
  <si>
    <t>3091-25
(19/06/2025)</t>
  </si>
  <si>
    <t>242 de 24-07-2025</t>
  </si>
  <si>
    <t>: AUNAR ESFUERZOS PARA EL FORTALECIMIENTO ADMINISTRATIVO, COMERCIAL, FINANCIERO, SOCIAL, AMBIENTAL, OPERATIVO Y TÉCNICO DEL PRESTADOR ASOCIACION DE USUARIOS DEL SERVICIO DE AGUA DE LA VEREDA DE BUENAVISTA UBICADO EN EL MUNICIPIO DE LA MESA DEL DEPARTAMENTO DE CUNDINAMARCA, EN EL MARCO DEL PLAN DE ASEGURAMIENTO 2024 -2027 LINEA ESTRATÉGICA PROGRAMA AGUA A LA VEREDA.</t>
  </si>
  <si>
    <t>https://www.secop.gov.co/CO1ContractsManagement/Tendering/ProcurementContractEdit/View?docUniqueIdentifier=CO1.PCCNTR.8177139&amp;prevCtxUrl=https%3a%2f%2fwww.secop.gov.co%3a443%2fCO1ContractsManagement%2fTendering%2fProcurementContractManagement%2fIndex&amp;prevCtxLbl=Contratos+</t>
  </si>
  <si>
    <t>304 de 31-07-2025</t>
  </si>
  <si>
    <t>ASOCIACION DE USUARIOS DEL ACUEDUCTO DE LA VEREDA SANTA LUCIA - SECTOR LA ARGELIA</t>
  </si>
  <si>
    <t>https://www.secop.gov.co/CO1ContractsManagement/Tendering/ProcurementContractEdit/View?docUniqueIdentifier=CO1.PCCNTR.8166006&amp;prevCtxUrl=https%3a%2f%2fwww.secop.gov.co%3a443%2fCO1ContractsManagement%2fTendering%2fProcurementContractManagement%2fIndex&amp;prevCtxLbl=Contratos+</t>
  </si>
  <si>
    <t>298 de 31-07-2025</t>
  </si>
  <si>
    <t>EPC-S-462-2025</t>
  </si>
  <si>
    <t>18418
(23/04/2025)</t>
  </si>
  <si>
    <t>3123-25
(19/06/2025)</t>
  </si>
  <si>
    <t>299 DE 31-07-2025</t>
  </si>
  <si>
    <t>314 DE 01-08-2025</t>
  </si>
  <si>
    <t>315 DE 01-08-2025</t>
  </si>
  <si>
    <t>321 DE 01-08-2025</t>
  </si>
  <si>
    <t>18410
(23/04/2025)</t>
  </si>
  <si>
    <t>2895-25
(12/06/2025)</t>
  </si>
  <si>
    <t>AUNAR ESFUERZOS PARA EL FORTALECIMIENTO ADMINISTRATIVO, COMERCIAL, FINANCIERO, SOCIAL, AMBIENTAL, OPERATIVO Y TÉCNICO DEL PRESTADOR JUNTA DE ACCION COMUNAL VEREDA GARRAPATAL UBICADO EN EL MUNICIPIO DE LA PALMA DEL DEPARTAMENTO DE CUNDINAMARCA, EN EL MARCO DEL PLAN DE ASEGURAMIENTO 2024 -2027 LINEA ESTRATÉGICA PROGRAMA AGUA A LA VEREDA.</t>
  </si>
  <si>
    <t>https://www.secop.gov.co/CO1ContractsManagement/Tendering/ProcurementContractEdit/View?docUniqueIdentifier=CO1.PCCNTR.8177058&amp;prevCtxUrl=https%3a%2f%2fwww.secop.gov.co%3a443%2fCO1ContractsManagement%2fTendering%2fProcurementContractManagement%2fIndex&amp;prevCtxLbl=Contratos+</t>
  </si>
  <si>
    <t>AUNAR ESFUERZOS PARA EL FORTALECIMIENTO ADMINISTRATIVO, COMERCIAL, FINANCIERO, SOCIAL, AMBIENTAL, OPERATIVO Y TÉCNICO DEL PRESTADOR JUNTA DE ACCIÓN COMUNAL VEREDA PEÑAS UBICADO EN EL MUNICIPIO DE MANTA DEL DEPARTAMENTO DE CUNDINAMARCA, EN EL MARCO DEL PLAN DE ASEGURAMIENTO 2024 -2027 LINEA ESTRATÉGICA PROGRAMA AGUA A LA VEREDA.</t>
  </si>
  <si>
    <t>https://www.secop.gov.co/CO1ContractsManagement/Tendering/ProcurementContractEdit/View?docUniqueIdentifier=CO1.PCCNTR.8177661&amp;prevCtxUrl=https%3a%2f%2fwww.secop.gov.co%3a443%2fCO1ContractsManagement%2fTendering%2fProcurementContractManagement%2fIndex&amp;prevCtxLbl=Contratos+</t>
  </si>
  <si>
    <t>AUNAR ESFUERZOS PARA EL FORTALECIMIENTO ADMINISTRATIVO, COMERCIAL, FINANCIERO, SOCIAL, AMBIENTAL, OPERATIVO Y TÉCNICO DEL PRESTADOR JUNTA DE ACCIÓN COMUNAL DE AGUA BLANCA UBICADO EN EL MUNICIPIO DE LA PEÑA DEL DEPARTAMENTO DE CUNDINAMARCA, EN EL MARCO DEL PLAN DE ASEGURAMIENTO 2024 -2027 LINEA ESTRATÉGICA PROGRAMA AGUA A LA VEREDA.</t>
  </si>
  <si>
    <t>https://www.secop.gov.co/CO1ContractsManagement/Tendering/ProcurementContractEdit/View?docUniqueIdentifier=CO1.PCCNTR.8177236&amp;prevCtxUrl=https%3a%2f%2fwww.secop.gov.co%3a443%2fCO1ContractsManagement%2fTendering%2fProcurementContractManagement%2fIndex&amp;prevCtxLbl=Contratos+</t>
  </si>
  <si>
    <t>332 de 04-08-2025</t>
  </si>
  <si>
    <t>18358
(21/04/2025)</t>
  </si>
  <si>
    <t>342 de 05-08-2025</t>
  </si>
  <si>
    <t>3089-25 (19/06/2025)</t>
  </si>
  <si>
    <t>ACUEDUCTO BUENOS AIRES DEL MUNICIPIO DE GUAYABAL DE SIQUIMA</t>
  </si>
  <si>
    <t>AUNAR ESFUERZOS PARA EL FORTALECIMIENTO ADMINISTRATIVO, COMERCIAL, FINANCIERO, SOCIAL, AMBIENTAL, OPERATIVO Y TÉCNICO DEL PRESTADOR ACUEDUCTO BUENOS AIRES DEL MUNICIPIO DE GUAYABAL DE SIQUIMA UBICADO EN EL MUNICIPIO DE GUAYABAL DE SIQUIMA DEL DEPARTAMENTO DE CUNDINAMARCA, EN EL MARCO DEL PLAN DE ASEGURAMIENTO 2024 -2027 LINEA ESTRATÉGICA PROGRAMA AGUA A LA VEREDA.</t>
  </si>
  <si>
    <t>https://www.secop.gov.co/CO1ContractsManagement/Tendering/ProcurementContractEdit/View?docUniqueIdentifier=CO1.PCCNTR.8177696&amp;prevCtxUrl=https%3a%2f%2fwww.secop.gov.co%3a443%2fCO1ContractsManagement%2fTendering%2fProcurementContractManagement%2fIndex&amp;prevCtxLbl=Contratos+</t>
  </si>
  <si>
    <t>ASOCIACION DE USUARIOS DEL ACUEDUCTO Y SANEAMIENTO BASICO DE LA VEREDA LA AGUADITA DEL MUNICIPIO DE FUSAGASUGA</t>
  </si>
  <si>
    <t>AUNAR ESFUERZOS PARA EL FORTALECIMIENTO ADMINISTRATIVO, COMERCIAL, FINANCIERO, SOCIAL, AMBIENTAL, OPERATIVO Y TÉCNICO DEL PRESTADOR ASOCIACIÓN DE USUARIOS DEL ACUEDUCTO Y SANEAMIENTO BASICO DE LA VEREDA LA AGUADITA UBICADO EN EL MUNICIPIO DE FUSAGASUGA DEL DEPARTAMENTO DE CUNDINAMARCA, EN EL MARCO DEL PLAN DE ASEGURAMIENTO 2024 -2027 LINEA ESTRATÉGICA PROGRAMA AGUA A LA VEREDA.</t>
  </si>
  <si>
    <t>https://www.secop.gov.co/CO1ContractsManagement/Tendering/ProcurementContractEdit/View?docUniqueIdentifier=CO1.PCCNTR.8171996&amp;prevCtxUrl=https%3a%2f%2fwww.secop.gov.co%3a443%2fCO1ContractsManagement%2fTendering%2fProcurementContractManagement%2fIndex&amp;prevCtxLbl=Contratos+</t>
  </si>
  <si>
    <t>ASOCIACION DE USUARIOS DEL ACUEDUCTO INTERVEREDAL DE SONSA GUANGUITA ALTO GUANGITA BAJO NEMOCONCITO</t>
  </si>
  <si>
    <t>AUNAR ESFUERZOS PARA EL FORTALECIMIENTO ADMINISTRATIVO, COMERCIAL, FINANCIERO, SOCIAL, AMBIENTAL, OPERATIVO Y TÉCNICO DEL PRESTADOR ASOCIACION DE USUARIOS DEL ACUEDUCTO INTERVEREDAL DE SONSA, GUANGUITA ALTO, GUANGUITA BAJO, NEMOCONCITO Y TIBITA DEL MUNICIPIO DE VILLAPINZON DEPARTAMENTO DE CUNDINAMARCA, EN EL MARCO DEL PLAN DE ASEGURAMIENTO 2024 -2027 LINEA ESTRATÉGICA PROGRAMA AGUA A LA VEREDA.</t>
  </si>
  <si>
    <t>https://www.secop.gov.co/CO1ContractsManagement/Tendering/ProcurementContractEdit/View?docUniqueIdentifier=CO1.PCCNTR.8172282&amp;prevCtxUrl=https%3a%2f%2fwww.secop.gov.co%3a443%2fCO1ContractsManagement%2fTendering%2fProcurementContractManagement%2fIndex&amp;prevCtxLbl=Contratos+</t>
  </si>
  <si>
    <t>https://www.secop.gov.co/CO1ContractsManagement/Tendering/ProcurementContractEdit/View?docUniqueIdentifier=CO1.PCCNTR.8172640&amp;prevCtxUrl=https%3a%2f%2fwww.secop.gov.co%3a443%2fCO1ContractsManagement%2fTendering%2fProcurementContractManagement%2fIndex&amp;prevCtxLbl=Contratos+</t>
  </si>
  <si>
    <t>JUNTA DE ACCION COMUNAL DEL NUDILLO</t>
  </si>
  <si>
    <t>https://www.secop.gov.co/CO1ContractsManagement/Tendering/ProcurementContractEdit/View?docUniqueIdentifier=CO1.PCCNTR.8177485&amp;prevCtxUrl=https%3a%2f%2fwww.secop.gov.co%3a443%2fCO1ContractsManagement%2fTendering%2fProcurementContractManagement%2fIndex&amp;prevCtxLbl=Contratos+</t>
  </si>
  <si>
    <t>ASOCIACION DE USUARIOS DEL SERVICIO DE AGUA DE CALLEJON</t>
  </si>
  <si>
    <t>https://www.secop.gov.co/CO1ContractsManagement/Tendering/ProcurementContractEdit/View?docUniqueIdentifier=CO1.PCCNTR.8179064&amp;prevCtxUrl=https%3a%2f%2fwww.secop.gov.co%3a443%2fCO1ContractsManagement%2fTendering%2fProcurementContractManagement%2fIndex&amp;prevCtxLbl=Contratos+</t>
  </si>
  <si>
    <t>AUNAR ESFUERZOS PARA EL FORTALECIMIENTO ADMINISTRATIVO, COMERCIAL, FINANCIERO, SOCIAL, AMBIENTAL, OPERATIVO Y TÉCNICO DEL PRESTADOR ASOCIACION DE USUARIOS ACUEDUCTO VEREDA RESGUARDO DEL MUNICIPIO DE LENGUAZAQUE DEL DEPARTAMENTO DE CUNDINAMARCA, EN EL MARCO DEL PLAN DE ASEGURAMIENTO 2024 -2027 LINEA ESTRATÉGICA PROGRAMA AGUA A LA VEREDA.</t>
  </si>
  <si>
    <t>355 de 06-08-2025</t>
  </si>
  <si>
    <t>18354
(20/04/2025)</t>
  </si>
  <si>
    <t>3204-25
(09/07/2025)</t>
  </si>
  <si>
    <t>https://www.secop.gov.co/CO1ContractsManagement/Tendering/ProcurementContractEdit/Update?ProfileName=CCE-11-Procedimiento_Publicidad&amp;PPI=CO1.PPI.41301616&amp;DocUniqueName=ContratoDeCompra&amp;DocTypeName=NextWay.Entities.Marketplace.Tendering.ProcurementContract&amp;ProfileVersion=12&amp;DocUniqueIdentifier=CO1.PCCNTR.8177918&amp;prevCtxUrl=https%3a%2f%2fwww.secop.gov.co%3a443%2fCO1ContractsManagement%2fTendering%2fProcurementContractManagement%2fIndex&amp;prevCtxLbl=Contratos+</t>
  </si>
  <si>
    <t>ASOCIACION DE USUARIOS DEL SERVICIO DE ACUEDUCTO DE LA VEREDA DE PUEBLO VIEJO ALTO Y DEL SECTOR PIEDRA DE SAL DEL MUNICIPIO CHOCONTA</t>
  </si>
  <si>
    <t>EPC-PDA-CAS-143-2025</t>
  </si>
  <si>
    <t>EPC-PDA-CAS-144-2025</t>
  </si>
  <si>
    <t>EPC-PDA-CAS-145-2025</t>
  </si>
  <si>
    <t>EPC-PDA-CAS-146-2025</t>
  </si>
  <si>
    <t>EPC-PDA-CAS-147-2025</t>
  </si>
  <si>
    <t>ASOCIACION DE USUARIOS DEL ACUEDUCTO SAN ANTONIO DE LA VEREDA SAN ANTONIO DEL MUNICIPIO TAUSA</t>
  </si>
  <si>
    <t>ASOCIACION DEL ACUEDUCTO DE LA VEREDA LA IRLANDA DEL MUNICIPIO PAIME</t>
  </si>
  <si>
    <t xml:space="preserve"> ASOCIACIÓN DE USUARIOS DEL ACUEDUCTO VEREDA SAN RAFAEL – VEREDA SAN ANTONIO MUNICIPIO JUNIN</t>
  </si>
  <si>
    <t>EPC-PDA-CAS-148-2025</t>
  </si>
  <si>
    <t>EPC-PDA-CAS-149-2025</t>
  </si>
  <si>
    <t>EPC-PDA-CAS-150-2025</t>
  </si>
  <si>
    <t>EPC-PDA-CAS-151-2025</t>
  </si>
  <si>
    <t>EPC-PDA-CAS-152-2025</t>
  </si>
  <si>
    <t>EPC-PDA-CAS-153-2025</t>
  </si>
  <si>
    <t>EPC-PDA-CAS-154-2025</t>
  </si>
  <si>
    <t>EPC-PDA-CAS-155-2025</t>
  </si>
  <si>
    <t>EPC-PDA-CAS-156-2025</t>
  </si>
  <si>
    <t>EPC-PDA-CAS-157-2025</t>
  </si>
  <si>
    <t>EPC-PDA-CAS-158-2025</t>
  </si>
  <si>
    <t>EPC-PDA-CAS-159-2025</t>
  </si>
  <si>
    <t>EPC-PDA-CAS-160-2025</t>
  </si>
  <si>
    <t>EPC-PDA-CAS-161-2025</t>
  </si>
  <si>
    <t>EPC-PDA-CAS-162-2025</t>
  </si>
  <si>
    <t>EPC-PDA-CAS-163-2025</t>
  </si>
  <si>
    <t>EPC-PDA-CAS-164-2025</t>
  </si>
  <si>
    <t>EPC-PDA-CAS-165-2025</t>
  </si>
  <si>
    <t>ASOCIACIÓN DE USUARIOS DE ACUEDUCTO DE SAN JOAQUIN AGUASQUIN DEL MUNICIPIO DE NOCAIMA</t>
  </si>
  <si>
    <t>ACUEDUCTO VEREDA JUAN DE VERA MUNICIPIO SAN FRANCISCO</t>
  </si>
  <si>
    <t>AUNAR ESFUERZOS PARA EL FORTALECIMIENTO ADMINISTRATIVO, COMERCIAL, FINANCIERO, SOCIAL, AMBIENTAL, OPERATIVO Y TÉCNICO DEL PRESTADOR ASOCIACION SUSCRIPTORES ACUEDUCTO SAN PABLO UBICADO EN EL MUNICIPIO DE CAPARRAPÍ DEL DEPARTAMENTO DE CUNDINAMARCA, EN EL MARCO DEL PLAN DE ASEGURAMIENTO 2024 -2027 LINEA ESTRATÉGICA PROGRAMA AGUA A LA VEREDA.</t>
  </si>
  <si>
    <t>12174 de 12-01-2022, 12175 de 12-01-2022, 13798 de 28-11-2022</t>
  </si>
  <si>
    <t>https://www.secop.gov.co/CO1ContractsManagement/Tendering/ProcurementContractEdit/Update?ProfileName=CCE-16-Servicios_profesionales_gestion&amp;PPI=CO1.PPI.40965395&amp;DocUniqueName=ContratoDeCompra&amp;DocTypeName=NextWay.Entities.Marketplace.Tendering.ProcurementContract&amp;ProfileVersion=8&amp;DocUniqueIdentifier=CO1.PCCNTR.8118387&amp;prevCtxUrl=https%3a%2f%2fwww.secop.gov.co%3a443%2fCO1ContractsManagement%2fTendering%2fProcurementContractManagement%2fIndex&amp;prevCtxLbl=Contratos+</t>
  </si>
  <si>
    <t>FIRMADO</t>
  </si>
  <si>
    <t>AUNAR ESFUERZOS PARA EL FORTALECIMIENTO ADMINISTRATIVO, COMERCIAL, FINANCIERO, SOCIAL, AMBIENTAL, OPERATIVO Y TÉCNICO DEL PRESTADOR JUNTA DE ACCION COMUNAL VEREDA ALTO DE TORRES BAJO UBICADO EN EL MUNICIPIO DE VILLETA DEL DEPARTAMENTO DE CUNDINAMARCA, EN EL MARCO DEL PLAN DE ASEGURAMIENTO 2024 -2027 LINEA ESTRATÉGICA PROGRAMA AGUA A LA VEREDA.</t>
  </si>
  <si>
    <t>AUNAR ESFUERZOS PARA EL FORTALECIMIENTO ADMINISTRATIVO, COMERCIAL, FINANCIERO, SOCIAL, AMBIENTAL, OPERATIVO Y TÉCNICO DEL PRESTADOR ASOCIACION DEL ACUEDUCTO VEREDAL AGUA FRIA - IBAÑEZ - LA PUNA UBICADO EN EL MUNICIPIO DE AGUA DE DIOS DEL DEPARTAMENTO DE CUNDINAMARCA, EN EL MARCO DEL PLAN DE ASEGURAMIENTO 2024 -2027 LINEA ESTRATÉGICA PROGRAMA AGUA A LA VEREDA.</t>
  </si>
  <si>
    <t>vereda naguy- vega cundinamarca</t>
  </si>
  <si>
    <t>275 DE 29-07-2025</t>
  </si>
  <si>
    <t>AUNAR ESFUERZOS PARA EL FORTALECIMIENTO ADMINISTRATIVO, COMERCIAL, FINANCIERO, SOCIAL, AMBIENTAL, OPERATIVO Y TÉCNICO DEL PRESTADOR ASOCIACION DE SUSCRIPTORES DEL ACUEDUCTO VEREDAL CALDERA, SIECHA, CUMBA UBICADO EN EL MUNICIPIO DE CHIPAQUE DEL DEPARTAMENTO DE CUNDINAMARCA, EN EL MARCO DEL PLAN DE ASEGURAMIENTO 2024 -2027 LINEA ESTRATÉGICA PROGRAMA AGUA A LA VEREDA.</t>
  </si>
  <si>
    <t>AUNAR ESFUERZOS PARA EL FORTALECIMIENTO ADMINISTRATIVO, COMERCIAL, FINANCIERO, SOCIAL, AMBIENTAL, OPERATIVO Y TÉCNICO DEL PRESTADOR ASOCIACION DE SUSCRIPTORES DEL ACUEDUCTO CASERIO LA CABAÑA DEL MUNICIPIO DE GUADUAS DEL DEPARTAMENTO DE CUNDINAMARCA, EN EL MARCO DEL PLAN DE ASEGURAMIENTO 2024 -2027 LINEA ESTRATÉGICA PROGRAMA AGUA A LA VEREDA.</t>
  </si>
  <si>
    <t>AUNAR ESFUERZOS PARA EL FORTALECIMIENTO ADMINISTRATIVO, COMERCIAL, FINANCIERO, SOCIAL, AMBIENTAL, OPERATIVO Y TÉCNICO DEL PRESTADOR ASOCIACION USUARIOS DEL ACUEDUCTO FERNANDO SALAZAR Y VEREDA RIO DULCE UBICADO EN EL MUNICIPIO DE VILLETA DEL DEPARTAMENTO DE CUNDINAMARCA, EN EL MARCO DEL PLAN DE ASEGURAMIENTO 2024 -2027 LINEA ESTRATÉGICA PROGRAMA AGUA A LA VEREDA.</t>
  </si>
  <si>
    <t>AUNAR ESFUERZOS PARA EL FORTALECIMIENTO ADMINISTRATIVO, COMERCIAL, FINANCIERO, SOCIAL, AMBIENTAL, OPERATIVO Y TÉCNICO DEL PRESTADOR ASOCIACION DE USUARIOS DEL ACUEDUCTO DE AGUACALIENTE SECTOR ESCUELA VEREDA SAN JORGE PARTE BAJA O GAVILAN DEL MUNICIPIO DE ZIPAQUIRA DEPARTAMENTO DE CUNDINAMARCA, EN EL MARCO DEL PLAN DE ASEGURAMIENTO 2024 -2027 LINEA ESTRATÉGICA PROGRAMA AGUA A LA VEREDA.</t>
  </si>
  <si>
    <t>EPC-PDA-CAS-166-2025</t>
  </si>
  <si>
    <t>EPC-PDA-CAS-167-2025</t>
  </si>
  <si>
    <t>EPC-PDA-CAS-168-2025</t>
  </si>
  <si>
    <t>EPC-PDA-CAS-169-2025</t>
  </si>
  <si>
    <t>EPC-PDA-CAS-170-2025</t>
  </si>
  <si>
    <t>EPC-PDA-CAS-171-2025</t>
  </si>
  <si>
    <t>EPC-PDA-CAS-172-2025</t>
  </si>
  <si>
    <t>EPC-PDA-CAS-173-2025</t>
  </si>
  <si>
    <t>EPC-PDA-CAS-174-2025</t>
  </si>
  <si>
    <t>EPC-PDA-CAS-175-2025</t>
  </si>
  <si>
    <t>EPC-PDA-CAS-176-2025</t>
  </si>
  <si>
    <t>EPC-PDA-CAS-177-2025</t>
  </si>
  <si>
    <t>EPC-PDA-CAS-178-2025</t>
  </si>
  <si>
    <t>EPC-PDA-CAS-179-2025</t>
  </si>
  <si>
    <t>EPC-PDA-CAS-180-2025</t>
  </si>
  <si>
    <t>EPC-PDA-CAS-181-2025</t>
  </si>
  <si>
    <t>EPC-PDA-CAS-182-2025</t>
  </si>
  <si>
    <t>EPC-PDA-CAS-183-2025</t>
  </si>
  <si>
    <t>EPC-PDA-CAS-184-2025</t>
  </si>
  <si>
    <t>EPC-PDA-CAS-185-2025</t>
  </si>
  <si>
    <t>EPC-PDA-CAS-186-2025</t>
  </si>
  <si>
    <t>EPC-PDA-CAS-187-2025</t>
  </si>
  <si>
    <t>EPC-PDA-CAS-188-2025</t>
  </si>
  <si>
    <t>EPC-PDA-CAS-189-2025</t>
  </si>
  <si>
    <t>EPC-PDA-CAS-190-2025</t>
  </si>
  <si>
    <t>AUNAR ESFUERZOS PARA EL FORTALECIMIENTO ADMINISTRATIVO, COMERCIAL, FINANCIERO, SOCIAL, AMBIENTAL, OPERATIVO Y TÉCNICO DEL PRESTADOR ASOCIACION DE SUSCRIPTORES DEL ACUEDUCTO LAVARILICE UBICADO EN EL MUNICIPIO DE SAN ANTONIO DEL TEQUENDAMA DEL DEPARTAMENTO DE CUNDINAMARCA, EN EL MARCO DEL PLAN DE ASEGURAMIENTO 2024 -2027 LINEA ESTRATÉGICA PROGRAMA AGUA A LA VEREDA.</t>
  </si>
  <si>
    <t>AUNAR ESFUERZOS PARA EL FORTALECIMIENTO ADMINISTRATIVO, COMERCIAL, FINANCIERO, SOCIAL, AMBIENTAL, OPERATIVO Y TÉCNICO DEL PRESTADOR ASOCIACION DE USUARIOS ACUEDUCTO Y ALCANTARILLADO CASERIO EL PUENTE UBICADO EN EL MUNICIPIO DE VILLETA DEL DEPARTAMENTO DE CUNDINAMARCA, EN EL MARCO DEL PLAN DE ASEGURAMIENTO 2024 -2027 LINEA ESTRATÉGICA PROGRAMA AGUA A LA VEREDA.</t>
  </si>
  <si>
    <t>261 de 25-07-2025</t>
  </si>
  <si>
    <t>18392
(22/04/2025)</t>
  </si>
  <si>
    <t>3096-25
(19/06/2025)</t>
  </si>
  <si>
    <t>267 DE 28-07-2025</t>
  </si>
  <si>
    <t>2904-25 (12/06/2025</t>
  </si>
  <si>
    <t>268 de 28-07-2025</t>
  </si>
  <si>
    <t>20250363 de 11-08-2025</t>
  </si>
  <si>
    <t>3050-25 (19/06/2025)</t>
  </si>
  <si>
    <t>276 de 29-07-2025</t>
  </si>
  <si>
    <t>3141-25
(19/06/2025)</t>
  </si>
  <si>
    <t>288 de 30-07-2025</t>
  </si>
  <si>
    <t>3076-25 (19/06/2025)</t>
  </si>
  <si>
    <t>308 de 31-07-2025</t>
  </si>
  <si>
    <t>3002-25 (19/06/2025)</t>
  </si>
  <si>
    <t>292 de 30-07-2025</t>
  </si>
  <si>
    <t>290,752,000</t>
  </si>
  <si>
    <t>3017-25 (19/06/2025)</t>
  </si>
  <si>
    <t>18343
(20/04/2025)</t>
  </si>
  <si>
    <t>2926-25
(19/06/2025)</t>
  </si>
  <si>
    <t>313 de 31-07-2025</t>
  </si>
  <si>
    <t>319 de 01-08-2025</t>
  </si>
  <si>
    <t>3038-25 (19/06/2025)</t>
  </si>
  <si>
    <t>322 de 01-08-2025</t>
  </si>
  <si>
    <t>18319
(16/05/2025)</t>
  </si>
  <si>
    <t>2991-25
(19/06/2025)</t>
  </si>
  <si>
    <t>18403 (23/04/2025)</t>
  </si>
  <si>
    <t>3107-25 (19/06/2025)</t>
  </si>
  <si>
    <t>323 de 01-08-2025</t>
  </si>
  <si>
    <t>3051-25
(19/06/2025)</t>
  </si>
  <si>
    <t>EPC-PS-463-2025</t>
  </si>
  <si>
    <t>EPC-PS-464-2025</t>
  </si>
  <si>
    <t>María Paula Zamora Acosta</t>
  </si>
  <si>
    <t>324 DE 01-08-2025</t>
  </si>
  <si>
    <t>3138-25
(19/06/2025)</t>
  </si>
  <si>
    <t>325 DE 01-08-2025</t>
  </si>
  <si>
    <t>ASOCIACION DE USUARIOS DEL ACUEDUCTO ALTO DEL MOLINO DE MUNICIPIO DE PASCA DEL MUNICIPIO DE PASCA</t>
  </si>
  <si>
    <t>https://www.secop.gov.co/CO1ContractsManagement/Tendering/ProcurementContractEdit/View?docUniqueIdentifier=CO1.PCCNTR.8185093&amp;prevCtxUrl=https%3a%2f%2fwww.secop.gov.co%3a443%2fCO1ContractsManagement%2fTendering%2fProcurementContractManagement%2fIndex&amp;prevCtxLbl=Contratos+</t>
  </si>
  <si>
    <t>333 DE 04-08-2025</t>
  </si>
  <si>
    <t>18333 (20/04/2025)</t>
  </si>
  <si>
    <t>3025-25
(19/06/2025)</t>
  </si>
  <si>
    <t>334 DE 04-08-2025</t>
  </si>
  <si>
    <t>3119-25
(19/06/2025)</t>
  </si>
  <si>
    <t>341 DE 05-08-2025</t>
  </si>
  <si>
    <t>2928-25
(19/06/2024)</t>
  </si>
  <si>
    <t>349 DE 05-08-2025</t>
  </si>
  <si>
    <t>3035-25 (19/06/2025)</t>
  </si>
  <si>
    <t>350 DE 06-08-2025</t>
  </si>
  <si>
    <t>18422
(23/04/2025)</t>
  </si>
  <si>
    <t>409.628.000.00</t>
  </si>
  <si>
    <t>3134-25
(19/06/2025)</t>
  </si>
  <si>
    <t>343 DE 05-08-205</t>
  </si>
  <si>
    <t>18362 (21/04/2025</t>
  </si>
  <si>
    <t>3072-25 (19/05/2025)</t>
  </si>
  <si>
    <t>18371
(21/104/2025)</t>
  </si>
  <si>
    <t>3081-25 (12/06/2025)</t>
  </si>
  <si>
    <t>351 DE 06-08-2025</t>
  </si>
  <si>
    <t>352 DE 06-08-2025</t>
  </si>
  <si>
    <t>AUNAR ESFUERZOS PARA EL FORTALECIMIENTO ADMINISTRATIVO, COMERCIAL, FINANCIERO, SOCIAL, AMBIENTAL, OPERATIVO Y TÉCNICO DEL PRESTADOR JUNTA DE ACCION COMUNAL DE LA VEREDA EL ENTABLE UBICADO EN EL MUNICIPIO DE UTICA DEL DEPARTAMENTO DE CUNDINAMARCA, EN EL MARCO DEL PLAN DE ASEGURAMIENTO 2024 -2027 LINEA ESTRATÉGICA PROGRAMA AGUA A LA VEREDA</t>
  </si>
  <si>
    <t>18412
(23/04/2025)</t>
  </si>
  <si>
    <t>343,690,000.00</t>
  </si>
  <si>
    <t>3114-25 (19/06/2025)</t>
  </si>
  <si>
    <t>https://www.secop.gov.co/CO1ContractsManagement/Tendering/ProcurementContractEdit/Update?ProfileName=CCE-11-Procedimiento_Publicidad&amp;PPI=CO1.PPI.41298620&amp;DocUniqueName=ContratoDeCompra&amp;DocTypeName=NextWay.Entities.Marketplace.Tendering.ProcurementContract&amp;ProfileVersion=12&amp;DocUniqueIdentifier=CO1.PCCNTR.8174893&amp;prevCtxUrl=https%3a%2f%2fwww.secop.gov.co%3a443%2fCO1ContractsManagement%2fTendering%2fProcurementContractManagement%2fIndex&amp;prevCtxLbl=Contratos+</t>
  </si>
  <si>
    <t>354 DE 06-08-2025</t>
  </si>
  <si>
    <t>JUNTA VEREDAL DE ACCION DE ESTAQUECA BAJO</t>
  </si>
  <si>
    <t>18369
(21/04/2025)</t>
  </si>
  <si>
    <t>118.876.000.00</t>
  </si>
  <si>
    <t>3080-25 (19/06/2025)</t>
  </si>
  <si>
    <t>https://www.secop.gov.co/CO1ContractsManagement/Tendering/ProcurementContractEdit/Update?ProfileName=CCE-11-Procedimiento_Publicidad&amp;PPI=CO1.PPI.41333590&amp;DocUniqueName=ContratoDeCompra&amp;DocTypeName=NextWay.Entities.Marketplace.Tendering.ProcurementContract&amp;ProfileVersion=12&amp;DocUniqueIdentifier=CO1.PCCNTR.8179701&amp;prevCtxUrl=https%3a%2f%2fwww.secop.gov.co%3a443%2fCO1ContractsManagement%2fTendering%2fProcurementContractManagement%2fIndex&amp;prevCtxLbl=Contratos+</t>
  </si>
  <si>
    <t>ASOCIACION DE USUARIOS DEL ACUEDUCTOR RURAL DE LA VEREDA NAMAY ACUANAMAY</t>
  </si>
  <si>
    <t>AUNAR ESFUERZOS PARA EL FORTALECIMIENTO ADMINISTRATIVO, COMERCIAL, FINANCIERO, SOCIAL, AMBIENTAL, OPERATIVO Y TÉCNICO DEL PRESTADOR ASOCIACION DE USUARIOS DEL ACUEDUCTO RURAL DE LA VEREDA DE NAMAY ACUANAMAY UBICADO EN EL MUNICIPIO DE ALBAN DEL DEPARTAMENTO DE CUNDINAMARCA, EN EL MARCO DEL PLAN DE ASEGURAMIENTO 2024 -2027 LINEA ESTRATÉGICA PROGRAMA AGUA A LA VEREDA.</t>
  </si>
  <si>
    <t>https://www.secop.gov.co/CO1ContractsManagement/Tendering/ProcurementContractEdit/View?docUniqueIdentifier=CO1.PCCNTR.8188486&amp;prevCtxUrl=https%3a%2f%2fwww.secop.gov.co%3a443%2fCO1ContractsManagement%2fTendering%2fProcurementContractManagement%2fIndex&amp;prevCtxLbl=Contratos+</t>
  </si>
  <si>
    <t>ASOCIACION DE USUARIOS ACUEDUCTO VEREDAL BRISAS DE SANTA LUCIA DEL MUNICIPIO DE QUEBRADA NEGRA</t>
  </si>
  <si>
    <t>AUNAR ESFUERZOS PARA EL FORTALECIMIENTO ADMINISTRATIVO, COMERCIAL, FINANCIERO, SOCIAL, AMBIENTAL, OPERATIVO Y TÉCNICO DEL PRESTADOR ASOCIACIÓN DE USUARIOS DE LA VEREDA BRISAS DE SANTA LUCIA UBICADO EN EL MUNICIPIO DE QUEBRADANEGRA DEL DEPARTAMENTO DE CUNDINAMARCA, EN EL MARCO DEL PLAN DE ASEGURAMIENTO 2024 -2027 LINEA ESTRATÉGICA PROGRAMA AGUA A LA VEREDA.</t>
  </si>
  <si>
    <t xml:space="preserve">18368 (21/04/2025) </t>
  </si>
  <si>
    <t>https://www.secop.gov.co/CO1ContractsManagement/Tendering/ProcurementContractEdit/Update?ProfileName=CCE-11-Procedimiento_Publicidad&amp;PPI=CO1.PPI.41336250&amp;DocUniqueName=ContratoDeCompra&amp;DocTypeName=NextWay.Entities.Marketplace.Tendering.ProcurementContract&amp;ProfileVersion=12&amp;DocUniqueIdentifier=CO1.PCCNTR.8189022&amp;prevCtxUrl=https%3a%2f%2fwww.secop.gov.co%3a443%2fCO1ContractsManagement%2fTendering%2fProcurementContractManagement%2fIndex&amp;prevCtxLbl=Contratos+</t>
  </si>
  <si>
    <t>345 DE 05-08-2025</t>
  </si>
  <si>
    <t xml:space="preserve">ASOCIACION DE SUSCRIPTORES DEL ACUEDUCTO REGIONAL DE PEÑA NEGRA MUNICIPIO DE CACHIPAY Y DE LOS MUNICIPIOS DE ANOLAIMA - ACUAPEÑANEGRA </t>
  </si>
  <si>
    <t>AUNAR ESFUERZOS PARA EL FORTALECIMIENTO ADMINISTRATIVO, COMERCIAL, FINANCIERO, SOCIAL, AMBIENTAL, OPERATIVO Y TÉCNICO DEL PRESTADOR ASOCIACION DE SUSCRIPTORES DEL ACUEDUCTO REGIONAL DE PEÑA NEGRA MUNICIPIO DE CACHIPAY DE LOS MUNICIPIOS DE ANOLAIMA - ACUAPEÑANEGRA UBICADO EN EL MUNICIPIO DE CACHIPAY DEL DEPARTAMENTO DE CUNDINAMARCA, EN EL MARCO DEL PLAN DE ASEGURAMIENTO 2024 -2027 LINEA ESTRATÉGICA PROGRAMA AGUA A LA VEREDA.</t>
  </si>
  <si>
    <t>337.252.000.00</t>
  </si>
  <si>
    <t>3003-25 (19/06/2025)</t>
  </si>
  <si>
    <t>https://www.secop.gov.co/CO1ContractsManagement/Tendering/ProcurementContractEdit/Update?ProfileName=CCE-11-Procedimiento_Publicidad&amp;PPI=CO1.PPI.41356528&amp;DocUniqueName=ContratoDeCompra&amp;DocTypeName=NextWay.Entities.Marketplace.Tendering.ProcurementContract&amp;ProfileVersion=12&amp;DocUniqueIdentifier=CO1.PCCNTR.8188499&amp;prevCtxUrl=https%3a%2f%2fwww.secop.gov.co%3a443%2fCO1ContractsManagement%2fTendering%2fProcurementContractManagement%2fIndex&amp;prevCtxLbl=Contratos+</t>
  </si>
  <si>
    <t>346 de 05-08-2025</t>
  </si>
  <si>
    <t>AUNAR ESFUERZOS PARA EL FORTALECIMIENTO ADMINISTRATIVO, COMERCIAL, FINANCIERO, SOCIAL, AMBIENTAL, OPERATIVO Y TECNICO DEL PRESTADOR ASOCIACION DE USUARIOS DEL SERVICIO DE ACUEDUCTO DE LA VEREDA DE PUEBLO VIEJO ALTO Y DEL SECTOR PIEDRA DE SAL UBICADO EN EL MUNICIPIO DE CHOCONTA DEL DEPARTAMENTO DE CUNDINAMARCA, EN EL MARCO DEL PLAN DE ASEGURAMIENTO 2024 -2027 LINEA ESTRATÉGICA PROGRAMA AGUA A LA VEREDA</t>
  </si>
  <si>
    <t>https://www.secop.gov.co/CO1ContractsManagement/Tendering/ProcurementContractEdit/View?docUniqueIdentifier=CO1.PCCNTR.8185392&amp;prevCtxUrl=https%3a%2f%2fwww.secop.gov.co%3a443%2fCO1ContractsManagement%2fTendering%2fProcurementContractManagement%2fIndex&amp;prevCtxLbl=Contratos+</t>
  </si>
  <si>
    <t>AUNAR ESFUERZOS PARA EL FORTALECIMIENTO ADMINISTRATIVO, COMERCIAL, FINANCIERO, SOCIAL, AMBIENTAL, OPERATIVO Y TECNICO DEL PRESTADOR ASOCIACION DE USUARIOS DEL ACUEDUCTO SAN ANTONIO DE LA VEREDA SAN ANTONIO UBICADO EN EL MUNICIPIO DE TAUSA DEL DEPARTAMENTO DE CUNDINAMARCA, EN EL MARCO DEL PLAN DE ASEGURAMIENTO 2024 -2027 LINEA ESTRATÉGICA PROGRAMA AGUA A LA VEREDA</t>
  </si>
  <si>
    <t>361 de 11-08-2025</t>
  </si>
  <si>
    <t>2941-25 (19/06/2025)</t>
  </si>
  <si>
    <t>https://www.secop.gov.co/CO1ContractsManagement/Tendering/ProcurementContractEdit/Update?ProfileName=CCE-11-Procedimiento_Publicidad&amp;PPI=CO1.PPI.41374150&amp;DocUniqueName=ContratoDeCompra&amp;DocTypeName=NextWay.Entities.Marketplace.Tendering.ProcurementContract&amp;ProfileVersion=12&amp;DocUniqueIdentifier=CO1.PCCNTR.8185546&amp;prevCtxUrl=https%3a%2f%2fwww.secop.gov.co%3a443%2fCO1ContractsManagement%2fTendering%2fProcurementContractManagement%2fIndex&amp;prevCtxLbl=Contratos+</t>
  </si>
  <si>
    <t>286 de 30-07-2025</t>
  </si>
  <si>
    <t>416.066.000.</t>
  </si>
  <si>
    <t>3149-25 (19/06/2025)</t>
  </si>
  <si>
    <t>366 de 11-08-2025</t>
  </si>
  <si>
    <t>18365
(21/04/2025)</t>
  </si>
  <si>
    <t>(19/06/2025)</t>
  </si>
  <si>
    <t>344 de 05-08-2025</t>
  </si>
  <si>
    <t>18317
(16/04/2025)</t>
  </si>
  <si>
    <t>2988-25
(19/06/2025)</t>
  </si>
  <si>
    <t>369 de 11-08-2025</t>
  </si>
  <si>
    <t>AUNAR ESFUERZOS PARA EL FORTALECIMIENTO ADMINISTRATIVO, COMERCIAL, FINANCIERO, SOCIAL, AMBIENTAL, OPERATIVO Y TÉCNICO DEL PRESTADOR ASOCIACION DE USUARIOS ACUEDUCTO VEREDA JUAN DE VERA MUNICIPIO SAN FRANCISCO CUNDINAMARCA UBICADO EN EL MUNICIPIO DE SAN FRANCISCO DEL DEPARTAMENTO DE CUNDINAMARCA, EN EL MARCO DEL PLAN DE ASEGURAMIENTO 2024 -2027 LINEA ESTRATÉGICA PROGRAMA AGUA A LA VEREDA</t>
  </si>
  <si>
    <t>18375 (21/04/2025)</t>
  </si>
  <si>
    <t>3082-25 (19/06/2025)</t>
  </si>
  <si>
    <t>https://www.secop.gov.co/CO1ContractsManagement/Tendering/ProcurementContractEdit/Update?ProfileName=CCE-11-Procedimiento_Publicidad&amp;PPI=CO1.PPI.41379674&amp;DocUniqueName=ContratoDeCompra&amp;DocTypeName=NextWay.Entities.Marketplace.Tendering.ProcurementContract&amp;ProfileVersion=12&amp;DocUniqueIdentifier=CO1.PCCNTR.8193422&amp;prevCtxUrl=https%3a%2f%2fwww.secop.gov.co%3a443%2fCO1ContractsManagement%2fTendering%2fProcurementContractManagement%2fIndex&amp;prevCtxLbl=Contratos+</t>
  </si>
  <si>
    <t>379 de 12-08-2025</t>
  </si>
  <si>
    <t>Asociacion de suscriptores acueducto la Varilice</t>
  </si>
  <si>
    <t>18372
(21/04/2025)</t>
  </si>
  <si>
    <t>2937-25
(19/06/2025)</t>
  </si>
  <si>
    <t>https://www.secop.gov.co/CO1ContractsManagement/Tendering/ProcurementContractEdit/Update?ProfileName=CCE-11-Procedimiento_Publicidad&amp;PPI=CO1.PPI.41435208&amp;DocUniqueName=ContratoDeCompra&amp;DocTypeName=NextWay.Entities.Marketplace.Tendering.ProcurementContract&amp;ProfileVersion=12&amp;DocUniqueIdentifier=CO1.PCCNTR.8195806&amp;prevCtxUrl=https%3a%2f%2fwww.secop.gov.co%3a443%2fCO1ContractsManagement%2fTendering%2fProcurementContractManagement%2fIndex&amp;prevCtxLbl=Contratos+</t>
  </si>
  <si>
    <t>MONTE ALEGRE - TOPAIPI</t>
  </si>
  <si>
    <t>JUNTA DE ACCION COMUNAL VEREDA MESA NEGRA - MEDINA</t>
  </si>
  <si>
    <t>EPC-PS-465-2025</t>
  </si>
  <si>
    <t>DYLIA ESPERANZA AVENDAÑO BALLEN</t>
  </si>
  <si>
    <t>LC-003-2025</t>
  </si>
  <si>
    <t>COMPRA DE EQUIPOS DE CÓMPUTO, PERIFÉRICOS, IMPRESORAS, SCANNER, Y ALMACENAMINETO LOCAL (NAS)</t>
  </si>
  <si>
    <t>JUNTA ADMINISTRADORA DE ACUEDUCTO VEREDA CHILCAL – MUNICIPIO DE BOJACÁ</t>
  </si>
  <si>
    <t>AUNAR ESFUERZOS PARA EL FORTALECIMIENTO ADMINISTRATIVO, COMERCIAL, FINANCIERO, SOCIAL, AMBIENTAL, OPERATIVO Y TÉCNICO DEL PRESTADOR JUNTA ADMINISTRADORA DE ACUEDUCTO VEREDA CHILCAL DEL MUNICIPIO DE BOJACA DEL DEPARTAMENTO DE CUNDINAMARCA, EN EL MARCO DEL PLAN DE ASEGURAMIENTO 2024 -2027 LINEA PROGRAMA ESTRATÉGICA AGUA A LA VEREDA</t>
  </si>
  <si>
    <t>https://www.secop.gov.co/CO1ContractsManagement/Tendering/ProcurementContractEdit/View?docUniqueIdentifier=CO1.PCCNTR.8186049&amp;prevCtxUrl=https%3a%2f%2fwww.secop.gov.co%3a443%2fCO1ContractsManagement%2fTendering%2fProcurementContractManagement%2fIndex&amp;prevCtxLbl=Contratos+</t>
  </si>
  <si>
    <t>368 de 11-08-2025</t>
  </si>
  <si>
    <t>AUNAR ESFUERZOS PARA EL FORTALECIMIENTO ADMINISTRATIVO, COMERCIAL, FINANCIERO, SOCIAL, AMBIENTAL, OPERATIVO Y TÉCNICO DEL PRESTADOR ASOCIACIÓN DE USUARIOS DE ACUEDUCTO DE SAN JOAQUIN AGUASQUIN DEL MUNICIPIO DE NOCAIMA DEL DEPARTAMENTO DE CUNDINAMARCA, EN EL MARCO DEL PLAN DE ASEGURAMIENTO 2024 -2027 LINEA ESTRATÉGICA PROGRAMA AGUA A LA VEREDA</t>
  </si>
  <si>
    <t>18361
(21/04/2025)</t>
  </si>
  <si>
    <t>3067-25
(19/06/2025)</t>
  </si>
  <si>
    <t>https://www.secop.gov.co/CO1ContractsManagement/Tendering/ProcurementContractEdit/Update?ProfileName=CCE-11-Procedimiento_Publicidad&amp;PPI=CO1.PPI.41375525&amp;DocUniqueName=ContratoDeCompra&amp;DocTypeName=NextWay.Entities.Marketplace.Tendering.ProcurementContract&amp;ProfileVersion=12&amp;DocUniqueIdentifier=CO1.PCCNTR.8193091&amp;prevCtxUrl=https%3a%2f%2fwww.secop.gov.co%3a443%2fCO1ContractsManagement%2fTendering%2fProcurementContractManagement%2fIndex&amp;prevCtxLbl=Contratos+</t>
  </si>
  <si>
    <t>ASOCIACION DE SUSCRIPTORES DEL ACUEDUCTO DE SAN PABLO CAPARRAPI</t>
  </si>
  <si>
    <t>3009-25
(19/06/2025)</t>
  </si>
  <si>
    <t>https://www.secop.gov.co/CO1ContractsManagement/Tendering/ProcurementContractEdit/Update?ProfileName=CCE-11-Procedimiento_Publicidad&amp;PPI=CO1.PPI.41395206&amp;DocUniqueName=ContratoDeCompra&amp;DocTypeName=NextWay.Entities.Marketplace.Tendering.ProcurementContract&amp;ProfileVersion=12&amp;DocUniqueIdentifier=CO1.PCCNTR.8188485&amp;prevCtxUrl=https%3a%2f%2fwww.secop.gov.co%3a443%2fCO1ContractsManagement%2fTendering%2fProcurementContractManagement%2fIndex&amp;prevCtxLbl=Contratos+</t>
  </si>
  <si>
    <t>365 de 11-08-2025</t>
  </si>
  <si>
    <t>ASOCIACIÓN AGROPECUARIA Y ACUEDUCTO VEREDAL EL CÁMBULO</t>
  </si>
  <si>
    <t>AUNAR ESFUERZOS PARA EL FORTALECIMIENTO ADMINISTRATIVO, COMERCIAL, FINANCIERO, SOCIAL, AMBIENTAL, OPERATIVO Y TECNICO DEL PRESTADOR ASOCIACION AGROPECUARIA Y ACUEDUCTO VEREDAL EL CAMBULO UBICADO EN EL MUNICIPIO DE CAPARRAPÍ DEL DEPARTAMENTO DE CUNDINAMARCA, EN EL MARCO DEL PLAN DE ASEGURAMIENTO 2024 -2027 LINEA ESTRATÉGICA PROGRAMA AGUA A LA VEREDA.</t>
  </si>
  <si>
    <t>3008-25
(19/06/2025)</t>
  </si>
  <si>
    <t>https://www.secop.gov.co/CO1ContractsManagement/Tendering/ProcurementContractEdit/View?docUniqueIdentifier=CO1.PCCNTR.8199095&amp;prevCtxUrl=https%3a%2f%2fwww.secop.gov.co%3a443%2fCO1ContractsManagement%2fTendering%2fProcurementContractManagement%2fIndex&amp;prevCtxLbl=Contratos+</t>
  </si>
  <si>
    <t>364 de 11-08-2025</t>
  </si>
  <si>
    <t>Junta de acción comunal vereda Alto de Torres Bajo</t>
  </si>
  <si>
    <t>$ 595.004.000.00</t>
  </si>
  <si>
    <t>3126-25
(19/06/2025)</t>
  </si>
  <si>
    <t>https://www.secop.gov.co/CO1ContractsManagement/Tendering/ProcurementContractEdit/View?docUniqueIdentifier=CO1.PCCNTR.8188411&amp;prevCtxUrl=https%3a%2f%2fwww.secop.gov.co%3a443%2fCO1ContractsManagement%2fTendering%2fProcurementContractManagement%2fIndex&amp;prevCtxLbl=Contratos+</t>
  </si>
  <si>
    <t>370de 11-08-2025</t>
  </si>
  <si>
    <t>ASOCIACION DEL ACUEDUCTO VEREDAL AGUA FRIA- IBAÑEZ- LA PUNA</t>
  </si>
  <si>
    <t>373 de 11-08-2025</t>
  </si>
  <si>
    <t>18316
(16/04/2025)</t>
  </si>
  <si>
    <t>2986-25
(19/06/2025)</t>
  </si>
  <si>
    <t>https://www.secop.gov.co/CO1ContractsManagement/Tendering/ProcurementContractEdit/Update?ProfileName=CCE-11-Procedimiento_Publicidad&amp;PPI=CO1.PPI.41379459&amp;DocUniqueName=ContratoDeCompra&amp;DocTypeName=NextWay.Entities.Marketplace.Tendering.ProcurementContract&amp;ProfileVersion=12&amp;DocUniqueIdentifier=CO1.PCCNTR.8186840&amp;prevCtxUrl=https%3a%2f%2fwww.secop.gov.co%3a443%2fCO1ContractsManagement%2fTendering%2fProcurementContractManagement%2fIndex&amp;prevCtxLbl=Contratos+</t>
  </si>
  <si>
    <t>ASOCIACION DE USUARIOS ACUEDUCTO RURAL NOVOA</t>
  </si>
  <si>
    <t>AUNAR ESFUERZOS PARA EL FORTALECIMIENTO ADMINISTRATIVO, COMERCIAL, FINANCIERO, SOCIAL, AMBIENTAL, OPERATIVO Y TÉCNICO DEL PRESTADOR ASOCIACION DE USUARIOS DEL ACUEDUCTO RURAL NOVOA ESP AUARN, EN EL MARCO DEL PLAN DE ASEGURAMIENTO 2024 -2027 LINEA ESTRATÉGICA PROGRAMA AGUA A LA VEREDA</t>
  </si>
  <si>
    <t>18399
(23/04/2025)</t>
  </si>
  <si>
    <t>3101-25
(19/06/2025)</t>
  </si>
  <si>
    <t>https://www.secop.gov.co/CO1ContractsManagement/Tendering/ProcurementContractEdit/View?docUniqueIdentifier=CO1.PCCNTR.8197010&amp;prevCtxUrl=https%3a%2f%2fwww.secop.gov.co%3a443%2fCO1ContractsManagement%2fTendering%2fProcurementContractManagement%2fIndex&amp;prevCtxLbl=Contratos+</t>
  </si>
  <si>
    <t>381 de 13-08-2025</t>
  </si>
  <si>
    <t>ASICIACION DE SUSCRIPTORES DEL ACUEDCUTO VEREDAL CALDERA SIECHA Y CUMBA</t>
  </si>
  <si>
    <t>385 de 13-08-2025</t>
  </si>
  <si>
    <t>18329
(18/04/2025)</t>
  </si>
  <si>
    <t>3015- 25
(19/06/2025)</t>
  </si>
  <si>
    <t>https://www.secop.gov.co/CO1ContractsManagement/Tendering/ProcurementContractEdit/View?docUniqueIdentifier=CO1.PCCNTR.8197044&amp;prevCtxUrl=https%3a%2f%2fwww.secop.gov.co%3a443%2fCO1ContractsManagement%2fTendering%2fProcurementContractManagement%2fIndex&amp;prevCtxLbl=Contratos+</t>
  </si>
  <si>
    <t>ASOCIACION DE SUSCRIPTORES DEL ACUEDUCTO CASERIO LA CABAÑA</t>
  </si>
  <si>
    <t>3044-25
(19/06/2025)</t>
  </si>
  <si>
    <t>https://www.secop.gov.co/CO1ContractsManagement/Tendering/ProcurementContractEdit/View?docUniqueIdentifier=CO1.PCCNTR.8196589&amp;prevCtxUrl=https%3a%2f%2fwww.secop.gov.co%3a443%2fCO1ContractsManagement%2fTendering%2fProcurementContractManagement%2fIndex&amp;prevCtxLbl=Contratos+</t>
  </si>
  <si>
    <t>383 de 13-08-2025</t>
  </si>
  <si>
    <t>ASOCIACION USUARIOS DEL ACUEDUCTO FERNANDO SALAZAR Y VEREDA RIO DULCE- ASUAFERDULCE</t>
  </si>
  <si>
    <t>378 de 12-08-2025</t>
  </si>
  <si>
    <t>$ 595,004,000.00</t>
  </si>
  <si>
    <t>3124-25
(19/06/2025)</t>
  </si>
  <si>
    <t>https://www.secop.gov.co/CO1ContractsManagement/Tendering/ProcurementContractEdit/Update?ProfileName=CCE-11-Procedimiento_Publicidad&amp;PPI=CO1.PPI.41436738&amp;DocUniqueName=ContratoDeCompra&amp;DocTypeName=NextWay.Entities.Marketplace.Tendering.ProcurementContract&amp;ProfileVersion=12&amp;DocUniqueIdentifier=CO1.PCCNTR.8195727&amp;prevCtxUrl=https%3a%2f%2fwww.secop.gov.co%3a443%2fCO1ContractsManagement%2fTendering%2fProcurementContractManagement%2fIndex&amp;prevCtxLbl=Contratos+</t>
  </si>
  <si>
    <t>ASOCIACION DE USUARIOS DEL ACUEDUCTO DE AGUACALIENTE SECTOR ESCUELA VEREDA SAN JORGE PARTE BAJA O GAVILAN</t>
  </si>
  <si>
    <t>$ 409.628.000.00</t>
  </si>
  <si>
    <t>3133 25
(19/06/2025)</t>
  </si>
  <si>
    <t>https://www.secop.gov.co/CO1ContractsManagement/Tendering/ProcurementContractEdit/View?docUniqueIdentifier=CO1.PCCNTR.8195825&amp;prevCtxUrl=https%3a%2f%2fwww.secop.gov.co%3a443%2fCO1ContractsManagement%2fTendering%2fProcurementContractManagement%2fIndex&amp;prevCtxLbl=Contratos+</t>
  </si>
  <si>
    <t>382 de 13-08-2025</t>
  </si>
  <si>
    <t>ASOCIACIÓN DE USUARIOS ACUEDUCTO Y ALCANTARILLADO CENTRO POBLADO EL PUENTE ASUACAP</t>
  </si>
  <si>
    <t>380 de 12-08-2025</t>
  </si>
  <si>
    <t>$595,004,000.00.</t>
  </si>
  <si>
    <t>3125-25
(19/06/2025)</t>
  </si>
  <si>
    <t>https://www.secop.gov.co/CO1ContractsManagement/Tendering/ProcurementContractEdit/Update?ProfileName=CCE-11-Procedimiento_Publicidad&amp;PPI=CO1.PPI.41433685&amp;DocUniqueName=ContratoDeCompra&amp;DocTypeName=NextWay.Entities.Marketplace.Tendering.ProcurementContract&amp;ProfileVersion=12&amp;DocUniqueIdentifier=CO1.PCCNTR.8195292&amp;prevCtxUrl=https%3a%2f%2fwww.secop.gov.co%3a443%2fCO1ContractsManagement%2fTendering%2fProcurementContractManagement%2fIndex&amp;prevCtxLbl=Contratos+</t>
  </si>
  <si>
    <t>Asociación de Suscriptores Usuarios o Consumidores del Acueducto Las Angustias Santa Fe de San Antonio del Tequendama departamento de Cundinamarca</t>
  </si>
  <si>
    <t>AUNAR ESFUERZOS PARA EL FORTALECIMIENTO ADMINISTRATIVO, COMERCIAL, FINANCIERO, SOCIAL, AMBIENTAL, OPERATIVO Y TÉCNICO DEL PRESTADOR ASOCIACIÓN DE SUSCRIPTORES USUARIOS O CONSUMIDORES DEL ACUEDUCTO LAS ANGUSTIAS SANTA FE DEL MUNICIPIO DE SAN ANTONIO DEL TEQUENDAMA DEPTO. DE CUNDINAMARCA AGUA SANTA ESP UBICADO EN EL MUNICIPIO DE SAN ANTONIO DEL TEQUENDAMA DEL DEPARTAMENTO DE CUNDINAMARCA, EN EL MARCO DEL PLAN DE ASEGURAMIENTO 2024 -2027 LINEA ESTRATÉGICA PROGRAMA AGUA A LA VEREDA.</t>
  </si>
  <si>
    <t>2936-2525
(19/06/2025)</t>
  </si>
  <si>
    <t>https://www.secop.gov.co/CO1ContractsManagement/Tendering/ProcurementContractEdit/View?docUniqueIdentifier=CO1.PCCNTR.8199720&amp;prevCtxUrl=https%3a%2f%2fwww.secop.gov.co%3a443%2fCO1ContractsManagement%2fTendering%2fProcurementContractManagement%2fIndex&amp;prevCtxLbl=Contratos+</t>
  </si>
  <si>
    <t>387 de 13-08-2025</t>
  </si>
  <si>
    <t>JUNTA DE ACCION COMUNAL VEREDA QUIMBITA</t>
  </si>
  <si>
    <t>AUNAR ESFUERZOS PARA EL FORTALECIMIENTO ADMINISTRATIVO, COMERCIAL, FINANCIERO, SOCIAL, AMBIENTAL, OPERATIVO Y TÉCNICO DEL PRESTADOR JUNTA DE ACCIÓN COMUNAL DE QUIMBITA UBICADO EN EL MUNICIPIO DE MANTA DEL DEPARTAMENTO DE CUNDINAMARCA, EN EL MARCO DEL PLAN DE ASEGURAMIENTO 2024 -2027 LINEA PROGRAMA ESTRATÉGICA AGUA A LA VEREDA.</t>
  </si>
  <si>
    <t>3139-25
(19/06/2025)</t>
  </si>
  <si>
    <t>https://www.secop.gov.co/CO1ContractsManagement/Tendering/ProcurementContractEdit/View?docUniqueIdentifier=CO1.PCCNTR.8200035&amp;prevCtxUrl=https%3a%2f%2fwww.secop.gov.co%3a443%2fCO1ContractsManagement%2fTendering%2fProcurementContractManagement%2fIndex&amp;prevCtxLbl=Contratos+</t>
  </si>
  <si>
    <t>388 de 13-08-2025</t>
  </si>
  <si>
    <t>ASOCIACION DE USUARIOS DE ACUEDUCTO Y ALCANTARILLADO DE LA VEREDA TIERRA GRATA</t>
  </si>
  <si>
    <t>AUNAR ESFUERZOS PARA EL FORTALECIMIENTO ADMINISTRATIVO, COMERCIAL, FINANCIERO, SOCIAL, AMBIENTAL, OPERATIVO Y TÉCNICO DEL PRESTADOR ASOCIACIÓN DE USUARIOS DEL SERVICIO DE AGUA POTABLE Y ALCANTARILLADO VEREDA TIERRAGRATA UBICADO EN EL MUNICIPIO DE FACATATIVA DEL DEPARTAMENTO DE CUNDINAMARCA, EN EL MARCO DEL PLAN DE ASEGURAMIENTO 2024 -2027 LINEA ESTRATÉGICA PROGRAMA AGUA A LA VEREDA.</t>
  </si>
  <si>
    <t>389 de 14-08-2025</t>
  </si>
  <si>
    <t>3033-25
(19/06/2025)</t>
  </si>
  <si>
    <t>https://www.secop.gov.co/CO1ContractsManagement/Tendering/ProcurementContractEdit/View?ProfileName=CCE-11-Procedimiento_Publicidad&amp;PPI=CO1.PPI.41465931&amp;DocUniqueName=ContratoDeCompra&amp;DocTypeName=NextWay.Entities.Marketplace.Tendering.ProcurementContract&amp;ProfileVersion=12&amp;DocUniqueIdentifier=CO1.PCCNTR.8201917&amp;prevCtxUrl=https%3a%2f%2fwww.secop.gov.co%3a443%2fCO1ContractsManagement%2fTendering%2fProcurementContractManagement%2fIndex&amp;prevCtxLbl=Contratos+</t>
  </si>
  <si>
    <t>362 de 11-08-2025</t>
  </si>
  <si>
    <t>AUNAR ESFUERZOS PARA EL FORTALECIMIENTO ADMINISTRATIVO, COMERCIAL, FINANCIERO, SOCIAL, AMBIENTAL, OPERATIVO Y TECNICO DEL PRESTADOR ASOCIACION DEL ACUEDUCTO DE LA VEREDA LA IRLANDA UBICADO EN EL MUNICIPIO DE PAIME DEL DEPARTAMENTO DE CUNDINAMARCA, EN EL MARCO DEL PLAN DE ASEGURAMIENTO 2024 -2027 LINEA ESTRATÉGICA PROGRAMA AGUA A LA VEREDA</t>
  </si>
  <si>
    <t>18363 (21/04/2025)</t>
  </si>
  <si>
    <t>3049-25
(19/06/2025)</t>
  </si>
  <si>
    <t>https://www.secop.gov.co/CO1ContractsManagement/Tendering/ProcurementContractEdit/Update?ProfileName=CCE-11-Procedimiento_Publicidad&amp;PPI=CO1.PPI.41361535&amp;DocUniqueName=ContratoDeCompra&amp;DocTypeName=NextWay.Entities.Marketplace.Tendering.ProcurementContract&amp;ProfileVersion=12&amp;DocUniqueIdentifier=CO1.PCCNTR.8184198&amp;prevCtxUrl=https%3a%2f%2fwww.secop.gov.co%3a443%2fCO1ContractsManagement%2fTendering%2fProcurementContractManagement%2fIndex&amp;prevCtxLbl=Contratos+</t>
  </si>
  <si>
    <t>18348 (20/04/2025)</t>
  </si>
  <si>
    <t>$ 237.752.000.</t>
  </si>
  <si>
    <t>2930-25
(19/06/2025)</t>
  </si>
  <si>
    <t>https://www.secop.gov.co/CO1ContractsManagement/Tendering/ProcurementContractEdit/Update?ProfileName=CCE-11-Procedimiento_Publicidad&amp;PPI=CO1.PPI.41363008&amp;DocUniqueName=ContratoDeCompra&amp;DocTypeName=NextWay.Entities.Marketplace.Tendering.ProcurementContract&amp;ProfileVersion=12&amp;DocUniqueIdentifier=CO1.PCCNTR.8194249&amp;prevCtxUrl=https%3a%2f%2fwww.secop.gov.co%3a443%2fCO1ContractsManagement%2fTendering%2fProcurementContractManagement%2fIndex&amp;prevCtxLbl=Contratos+</t>
  </si>
  <si>
    <t>AUNAR ESFUERZOS PARA EL FORTALECIMIENTO ADMINISTRATIVO, COMERCIAL, FINANCIERO, SOCIAL, AMBIENTAL, OPERATIVO Y TECNICO DEL PRESTADOR ASOCIACION DE USUARIOS DEL ACUEDUCTO VEREDA SAN RAFAEL - VEREDA SAN ANTONIO UBICADO EN EL MUNICIPIO DE JUNIN DEL DEPARTAMENTO DE CUNDINAMARCA, EN EL MARCO DEL PLAN DE ASEGURAMIENTO 2024 -2027 LINEA ESTRATÉGICA PROGRAMA AGUA A LA VEREDA</t>
  </si>
  <si>
    <t>363  de 11-08-2025</t>
  </si>
  <si>
    <t>ASOCIACION DE USUARIOS DE ACUEDUCTO AGUADULCE VEREDA CAÑADAS</t>
  </si>
  <si>
    <t>357 de 08-08-2025</t>
  </si>
  <si>
    <t>18415
(23/04/2025)</t>
  </si>
  <si>
    <t>3118-25(19/06/2025)</t>
  </si>
  <si>
    <t>https://www.secop.gov.co/CO1ContractsManagement/Tendering/ProcurementContractEdit/Update?ProfileName=CCE-11-Procedimiento_Publicidad&amp;PPI=CO1.PPI.41361080&amp;DocUniqueName=ContratoDeCompra&amp;DocTypeName=NextWay.Entities.Marketplace.Tendering.ProcurementContract&amp;ProfileVersion=12&amp;DocUniqueIdentifier=CO1.PCCNTR.8184212&amp;prevCtxUrl=https%3a%2f%2fwww.secop.gov.co%3a443%2fCO1ContractsManagement%2fTendering%2fProcurementContractManagement%2fIndex&amp;prevCtxLbl=Contratos+</t>
  </si>
  <si>
    <t>358 de 08-08-2025</t>
  </si>
  <si>
    <t>ASOCIACION DE USUARIOS DEL ACUEDUCTO DE LA VEREDA DE REATOVA SECTOR SAN PEDRO</t>
  </si>
  <si>
    <t>$ 668.004.000.00</t>
  </si>
  <si>
    <t>3122-25
(19/06/2025)</t>
  </si>
  <si>
    <t>https://www.secop.gov.co/CO1ContractsManagement/Tendering/ProcurementContractEdit/Update?ProfileName=CCE-11-Procedimiento_Publicidad&amp;PPI=CO1.PPI.41363009&amp;DocUniqueName=ContratoDeCompra&amp;DocTypeName=NextWay.Entities.Marketplace.Tendering.ProcurementContract&amp;ProfileVersion=12&amp;DocUniqueIdentifier=CO1.PCCNTR.8183976&amp;prevCtxUrl=https%3a%2f%2fwww.secop.gov.co%3a443%2fCO1ContractsManagement%2fTendering%2fProcurementContractManagement%2fIndex&amp;prevCtxLbl=Contratos+</t>
  </si>
  <si>
    <t>222 de 17-07-2025</t>
  </si>
  <si>
    <t>281 de 30-07-2025</t>
  </si>
  <si>
    <t>291 DE 28-07-2025</t>
  </si>
  <si>
    <t>305 DE 31-07-2025</t>
  </si>
  <si>
    <t>306 DE 31-07-2025</t>
  </si>
  <si>
    <t>317 DE 01-08-2025</t>
  </si>
  <si>
    <t>329 DE 04-08-2025</t>
  </si>
  <si>
    <t>30-26-25(19/06/2025)</t>
  </si>
  <si>
    <t>18372 (21/04/2025)</t>
  </si>
  <si>
    <t>2935-25 (19/06/2025)</t>
  </si>
  <si>
    <t xml:space="preserve">18391
(22 abril 2025)
</t>
  </si>
  <si>
    <t>$ 59.438.000.00</t>
  </si>
  <si>
    <t>3095-25 (19/06/2025)</t>
  </si>
  <si>
    <t>$ 171.876.000.</t>
  </si>
  <si>
    <t>3108-25
(19/06/2025)</t>
  </si>
  <si>
    <t>18352 (20/04/2025)</t>
  </si>
  <si>
    <t>3057-25
(19/06/2025)</t>
  </si>
  <si>
    <t>326  DE 01-08-2025</t>
  </si>
  <si>
    <t>327 DE 01-08-2025</t>
  </si>
  <si>
    <t>18350
(20/04/2025</t>
  </si>
  <si>
    <t xml:space="preserve">3047-25
(19/06/2025) </t>
  </si>
  <si>
    <t>348 DE 05-08-2025</t>
  </si>
  <si>
    <t>3121-25
(19/06/2025)</t>
  </si>
  <si>
    <t>360 DE 11-08-2025</t>
  </si>
  <si>
    <t>18331 (20/04/2025)</t>
  </si>
  <si>
    <t>$ 581.504.000.</t>
  </si>
  <si>
    <t>3023-25
(19/06/2025)</t>
  </si>
  <si>
    <t>367 DE 11-08-2025</t>
  </si>
  <si>
    <t>18323
(16/04/2025)</t>
  </si>
  <si>
    <t>$59.438.000.00</t>
  </si>
  <si>
    <t>3000-25 (19/06/2025)</t>
  </si>
  <si>
    <t>20250306 DE 01-08-2025</t>
  </si>
  <si>
    <t>20250283 DE 27-07-2025</t>
  </si>
  <si>
    <t>20250359 DE 06-08-2025</t>
  </si>
  <si>
    <t>20250367 DE 11-08-2025</t>
  </si>
  <si>
    <t>20250378 DE 13-08-2025</t>
  </si>
  <si>
    <t>20250364 DE 11-08-2025</t>
  </si>
  <si>
    <t>18416
(23/04/2025)</t>
  </si>
  <si>
    <t>$191,876,000.00</t>
  </si>
  <si>
    <t>3113-25
(19/06/2025)</t>
  </si>
  <si>
    <t>20250379 DE 13-08-2025</t>
  </si>
  <si>
    <t>20250345 DE 05-08-2025</t>
  </si>
  <si>
    <t>20250380 DE 13-08-2025</t>
  </si>
  <si>
    <t>20250305 01-08-2025</t>
  </si>
  <si>
    <t>20250372 DE 12-08-2025</t>
  </si>
  <si>
    <t>20250381 DE 13-08-2025</t>
  </si>
  <si>
    <t>20250335 DE 04-08-2025</t>
  </si>
  <si>
    <t>20250313 DE 01-08-2025</t>
  </si>
  <si>
    <t>3068-25
(19/06/2025)</t>
  </si>
  <si>
    <t>20250354 DE 06-08-2025</t>
  </si>
  <si>
    <t>20250355 DE 06-08-2025</t>
  </si>
  <si>
    <t>20250375 de 12-08-2025</t>
  </si>
  <si>
    <t>20250356 dev06-08-2025</t>
  </si>
  <si>
    <t>20250349 de 06-08-2025</t>
  </si>
  <si>
    <t>20250365 de 11-08-2025</t>
  </si>
  <si>
    <t>20250366 de 11-08-2025</t>
  </si>
  <si>
    <t>20250347 de 06.08-2025</t>
  </si>
  <si>
    <t>20250371 de 11-08-2025</t>
  </si>
  <si>
    <t>20250358 de 06-08-2025</t>
  </si>
  <si>
    <t>20250385 de 11-08-2025</t>
  </si>
  <si>
    <t>20250368 de 11-08-2025</t>
  </si>
  <si>
    <t>20250374 de 11-08-2025</t>
  </si>
  <si>
    <t>20250369 de 11-08-2025</t>
  </si>
  <si>
    <t>20250361 de 08-08-2025</t>
  </si>
  <si>
    <t>20250387 de 13-08-2025</t>
  </si>
  <si>
    <t>20250351 de 06-08-2025</t>
  </si>
  <si>
    <t>20250373 de 12-08-2025</t>
  </si>
  <si>
    <t>20250377 de 13-08-2025</t>
  </si>
  <si>
    <t>20250376 de 12-08-2025</t>
  </si>
  <si>
    <t>ASOCIACIÓN DE USUARIOS DEL ACUEDUCTO "EL RUISITO" DE LAS VEREDAS BRASIL Y OTRAS UBICADO EN EL MUNICIPIO DE VIOTA</t>
  </si>
  <si>
    <t>CONSORCIO INT</t>
  </si>
  <si>
    <t>ANDRES BENITO USECHE BUSTOS</t>
  </si>
  <si>
    <t xml:space="preserve">Componente de obra:. Hasta el noventa por ciento (90%) del valor de la interventoría, mediante actas parciales, de acuerdo con el porcentaje de avance físico de la obra, previa b. Componente de equipos: i. Hasta el noventa por ciento (90%) del valor de la interventoría, mediante actas parciales, de acuerdo con el porcentaje de avance físico de los equipos, previa presentación del informe de interventoría avalado por el Supervisor designado por la Empresa. ii. El diez por ciento (10%) restante del valor del contrato de interventoría, se cancelará una vez suscrita el acta de liquidación del contrato de obra, previa presentación del informe de interventoría avalado por el Supervisor designado
por la Empresa. </t>
  </si>
  <si>
    <t>obra o de suministro de equipo, el futuro contratista deberá tener en cuenta que Empresas
Públicas de Cundinamarca no reconocerá ningún pago si no existe necesidades de obra o
de equipos, así mismo una vez culminado el plazo del contrato si existen saldos en el
componente de obra o en el componente de equipos estos pertenecen a Empresas Públicas
de Cundinamarca, razón por la cual se ordenara la liberación de dichos saldos en la
liquidación del contrato NOTA 2: El sistema de pago incluye todos los gastos, directos e indirectos, derivados de la
celebración, ejecución y liquidación del contrato. Por tanto, en el valor pactado se entienden
incluidos, entre otros, los gastos de administración, salarios, prestaciones sociales e
indemnizaciones del personal, incrementos salariales y prestacionales, desplazamientos,
transporte, alojamiento y alimentación de la totalidad del equipo de trabajo;
desplazamiento, transporte y almacenamiento de materiales, herramientas y toda clase de
equipos necesarios, honorarios y asesorías en actividades relacionadas con la ejecución del
contrato; computadores, licencias de utilización de software; la totalidad de tributos
originados por la celebración, ejecución y liquidación del contrato; las deducciones a que
haya lugar; en general, todos los costos en los que deba incurrir el CONTRATISTA para la
cumplida ejecución del contrato</t>
  </si>
  <si>
    <t>CDR 18500
06/05/2025, CDR 18128
25/03/2025</t>
  </si>
  <si>
    <t>PRESTACION DE SERVICIOS PROFESIONALES PARA EL APOYO EN LAS ACTIVIDADES ADMINISTRATIVAS Y CARGUE DE INFORMACIÓN AL SISTEMA SIASAR EN EL MARCO DE LA IMPLEMENTACIÓN DEL PROGRAMA AGUA A LA VEREDA</t>
  </si>
  <si>
    <t>20250362 DE 08-08-2025</t>
  </si>
  <si>
    <t>ADMINISTRADOR DE EMPRESAS</t>
  </si>
  <si>
    <t>3214-25
(24/07/2025)</t>
  </si>
  <si>
    <t>https://www.secop.gov.co/CO1ContractsManagement/Tendering/ProcurementContractEdit/Update?ProfileName=CCE-16-Servicios_profesionales_gestion&amp;PPI=CO1.PPI.41306817&amp;DocUniqueName=ContratoDeCompra&amp;DocTypeName=NextWay.Entities.Marketplace.Tendering.ProcurementContract&amp;ProfileVersion=8&amp;DocUniqueIdentifier=CO1.PCCNTR.8178563&amp;prevCtxUrl=https%3a%2f%2fwww.secop.gov.co%3a443%2fCO1ContractsManagement%2fTendering%2fProcurementContractManagement%2fIndex&amp;prevCtxLbl=Contratos+</t>
  </si>
  <si>
    <t>MULTIASERVI LTDA</t>
  </si>
  <si>
    <t>SERVICIOS DE REVISORÍA FISCAL PARA EMPRESAS PÚBLICAS DE CUNDINAMARCA S.A. E.S.P</t>
  </si>
  <si>
    <t>20250700 DE 11-08-2025</t>
  </si>
  <si>
    <t>EPC-CD-PS-456-2025</t>
  </si>
  <si>
    <t>https://www.secop.gov.co/CO1ContractsManagement/Tendering/ProcurementContractEdit/View?docUniqueIdentifier=CO1.PCCNTR.8179660&amp;prevCtxUrl=https%3a%2f%2fwww.secop.gov.co%3a443%2fCO1ContractsManagement%2fTendering%2fProcurementContractManagement%2fIndex&amp;prevCtxLbl=Contratos+</t>
  </si>
  <si>
    <t xml:space="preserve">El de Pueblo Piedra-Viotá </t>
  </si>
  <si>
    <t xml:space="preserve">El de San pablo-Tocaima </t>
  </si>
  <si>
    <t>393 del 15 -08-2025</t>
  </si>
  <si>
    <t>394 del 15 -08-2025</t>
  </si>
  <si>
    <t>EPC-PS-466-2025</t>
  </si>
  <si>
    <t>EPC-PS-467-2025</t>
  </si>
  <si>
    <t>XADIMA S.A.S.</t>
  </si>
  <si>
    <t>SUMINISTRO Y MANTENIMIENTO DE ELEMENTOS PARA EL SISTEMA DE SEGURIDAD Y SALUD EN EL TRABAJO DE EMPRESAS PUBLICAS DE CUNDINAMARCA SA ESP</t>
  </si>
  <si>
    <t>ARNOL DIAZ MENDIETA</t>
  </si>
  <si>
    <t>202520435
17/07/2025</t>
  </si>
  <si>
    <t>pagará al PROVEEDOR el valor del presente contrato una vez sean entregadas todos los elementos, previa radicación de la factura y/o cuenta de cobro, previa certificación de cumplimiento expedida por el supervisor del contrato. PARÁGRADO PRIMERO: La cuenta de cobro y/o factura se pagará dentro de los diez (10) días hábiles siguientes a su radicación.</t>
  </si>
  <si>
    <t>https://www.secop.gov.co/CO1ContractsManagement/Tendering/ProcurementContractEdit/Update?ProfileName=CCE-11-Procedimiento_Publicidad&amp;PPI=CO1.PPI.41334274&amp;DocUniqueName=ContratoDeCompra&amp;DocTypeName=NextWay.Entities.Marketplace.Tendering.ProcurementContract&amp;ProfileVersion=12&amp;DocUniqueIdentifier=CO1.PCCNTR.8180008&amp;prevCtxUrl=https%3a%2f%2fwww.secop.gov.co%3a443%2fCO1ContractsManagement%2fTendering%2fProcurementContractManagement%2fIndex&amp;prevCtxLbl=Contratos+</t>
  </si>
  <si>
    <t>EPC-CD-S-462-2025</t>
  </si>
  <si>
    <t>SERGIO ANDRES MEDELLIN MAYORGA</t>
  </si>
  <si>
    <t>EPC-CD-PS-463-2025</t>
  </si>
  <si>
    <t>3225-25
(04/08/2025)</t>
  </si>
  <si>
    <t>18332 -25
(20/04/2025)</t>
  </si>
  <si>
    <t>https://www.secop.gov.co/CO1ContractsManagement/Tendering/ProcurementContractEdit/Update?ProfileName=CCE-16-Servicios_profesionales_gestion&amp;PPI=CO1.PPI.41438099&amp;DocUniqueName=ContratoDeCompra&amp;DocTypeName=NextWay.Entities.Marketplace.Tendering.ProcurementContract&amp;ProfileVersion=8&amp;DocUniqueIdentifier=CO1.PCCNTR.8196104&amp;prevCtxUrl=https%3a%2f%2fwww.secop.gov.co%3a443%2fCO1ContractsManagement%2fTendering%2fProcurementContractManagement%2fIndex&amp;prevCtxLbl=Contratos+</t>
  </si>
  <si>
    <t>EPC-CD-PS-464-2025</t>
  </si>
  <si>
    <t>INGENIERA INDUSTRIAL/ ESPECIALIZACION EN GERENCIA DE PROYECTOS</t>
  </si>
  <si>
    <t>PRESTACIÓN DE SERVICIOS PROFESIONALES PARA APOYAR LA ACTUALIZACIÓN Y SEGUIMIENTO DEL SISTEMA INTEGRADO DE GESTIÓN DE CALIDAD (SIGC) DE EMPRESAS PÚBLICAS DE CUNDINAMARCA S.A. E.S.P.</t>
  </si>
  <si>
    <t xml:space="preserve">20250453
31/07/2025 </t>
  </si>
  <si>
    <t>https://www.secop.gov.co/CO1ContractsManagement/Tendering/ProcurementContractEdit/Update?ProfileName=CCE-11-Procedimiento_Publicidad&amp;PPI=CO1.PPI.41413208&amp;DocUniqueName=ContratoDeCompra&amp;DocTypeName=NextWay.Entities.Marketplace.Tendering.ProcurementContract&amp;ProfileVersion=12&amp;DocUniqueIdentifier=CO1.PCCNTR.8191725&amp;prevCtxUrl=https%3a%2f%2fwww.secop.gov.co%3a443%2fCO1ContractsManagement%2fTendering%2fProcurementContractManagement%2fIndex&amp;prevCtxLbl=Contratos+</t>
  </si>
  <si>
    <t>EPC-PS-468-2025</t>
  </si>
  <si>
    <t>ASOCIACIÓN DE USUARIOS ACUEDUCTO VEREDA EL TIGRE UBICADO EN EL MUNICIPIO DE VERGARA DEPARTAMENTO DE CUNDINAMARCA</t>
  </si>
  <si>
    <t>ASOCIACIÓN  CAMPESINA VEREDA SABANALARGA UBICADO EN EL MUNICIPIO DE PANDI DEL DEPARTAMENTO DE CUNDINAMARCA</t>
  </si>
  <si>
    <t>Pisco chiquito - topaipi</t>
  </si>
  <si>
    <t>El roble - gachancipa</t>
  </si>
  <si>
    <t>3. El tambo - Tena</t>
  </si>
  <si>
    <t>UNCHIA- SAN BERNARDO</t>
  </si>
  <si>
    <t>CALETA QUEBRADA NEGRA</t>
  </si>
  <si>
    <t>20250342 de 05-08-2025</t>
  </si>
  <si>
    <t>INTERVENTORÍA INTEGRAL A LA CONSTRUCCIÓN DE UNIDADES SANITARIAS EN LOS MUNICIPIOS DE: UTICA 50 UNIDADES, RICAURTE 72 UNIDADES, SUTATAUSA 28 UNIDADES, JUNIN 50 UNIDADES Y GACHETA 50 UNIDADES EN EL SECTOR RURAL DEL DEPARTAMENTO DE CUNDINAMARCA.</t>
  </si>
  <si>
    <t>acueducto regional de la sabana</t>
  </si>
  <si>
    <t>20250397 de 14-08-2025</t>
  </si>
  <si>
    <t>20250382 de 13-08-2025</t>
  </si>
  <si>
    <t>20250383 de 13-08-2025</t>
  </si>
  <si>
    <t>20250389 de 14-08-2025</t>
  </si>
  <si>
    <t>20250384 de 13-08-2025</t>
  </si>
  <si>
    <t>20250390 de 14-08-2025</t>
  </si>
  <si>
    <t>20250386 DE 13-08-2025</t>
  </si>
  <si>
    <t>20250391 DE 14-08-2025</t>
  </si>
  <si>
    <t>20250388 DE 13-08-2025</t>
  </si>
  <si>
    <t>20250405 DE 14-08-2025</t>
  </si>
  <si>
    <t>20250407 DE 15-08-2025</t>
  </si>
  <si>
    <t>20250394 DE 14-08-2025</t>
  </si>
  <si>
    <t>20250393 DE 14-08-2025</t>
  </si>
  <si>
    <t>20250395 DE 14-08-2025</t>
  </si>
  <si>
    <t>375 DE 12-08-2025</t>
  </si>
  <si>
    <t>ASOCIACION DE USUARIOS DEL ACUEDUCTO EL VOLCAN APOSENTOS DEL MUNICIPIO DE BITUIMA</t>
  </si>
  <si>
    <t>AUNAR ESFUERZOS PARA EL FORTALECIMIENTO ADMINISTRATIVO, COMERCIAL, FINANCIERO, SOCIAL, AMBIENTAL, OPERATIVO Y TÉCNICO DEL PRESTADOR ASOCIACION DE USUARIOS DEL ACUEDUCTO EL VOLCAN APOSENTOS DEL MUNICIPIO DE BITUIMA DEL DEPARTAMENTO DE CUNDINAMARCA, EN EL MARCO DEL PLAN DE ASEGURAMIENTO 2024 -2027 LINEA ESTRATÉGICA PROGRAMA AGUA A LA VEREDA.</t>
  </si>
  <si>
    <t>18322
(16/04/2025)</t>
  </si>
  <si>
    <t>$237,752,000.00</t>
  </si>
  <si>
    <t>2999-25 (19/06/2025)</t>
  </si>
  <si>
    <t>https://www.secop.gov.co/CO1ContractsManagement/Tendering/ProcurementContractEdit/Update?ProfileName=CCE-11-Procedimiento_Publicidad&amp;PPI=CO1.PPI.41398584&amp;DocUniqueName=ContratoDeCompra&amp;DocTypeName=NextWay.Entities.Marketplace.Tendering.ProcurementContract&amp;ProfileVersion=12&amp;DocUniqueIdentifier=CO1.PCCNTR.8204282&amp;prevCtxUrl=https%3a%2f%2fwww.secop.gov.co%3a443%2fCO1ContractsManagement%2fTendering%2fProcurementContractManagement%2fIndex&amp;prevCtxLbl=Contratos+</t>
  </si>
  <si>
    <t>ASOCIACIÓN DE USUARIOS DEL SERVICIO DE ACUEDUCTO DE LA LAJA Y ALTERON NORTE DEL MUNICIPIO DE CAPARRAPI</t>
  </si>
  <si>
    <t>AUNAR ESFUERZOS PARA EL FORTALECIMIENTO ADMINISTRATIVO, COMERCIAL, FINANCIERO, SOCIAL, AMBIENTAL, OPERATIVO Y TÉCNICO DEL PRESTADOR ASOSIACION DE USUARIOS DEL SERVICIO DE ACUEDUCTO LA LAJA Y ALTERON NORTE DEL MUNICIPIO DE CAPARRAPI, EN EL MARCO DEL PLAN DE ASEGURAMIENTO 2024 -2027 LINEA ESTRATÉGICA PROGRAMA AGUA A LA VEREDA</t>
  </si>
  <si>
    <t>3011-25
(19/06/2025)</t>
  </si>
  <si>
    <t>https://www.secop.gov.co/CO1ContractsManagement/Tendering/ProcurementContractEdit/View?docUniqueIdentifier=CO1.PCCNTR.8196750&amp;prevCtxUrl=https%3a%2f%2fwww.secop.gov.co%3a443%2fCO1ContractsManagement%2fTendering%2fProcurementContractManagement%2fIndex&amp;prevCtxLbl=Contratos+</t>
  </si>
  <si>
    <t>AUNAR ESFUERZOS PARA EL FORTALECIMIENTO ADMINISTRATIVO, COMERCIAL, FINANCIERO, SOCIAL, AMBIENTAL, OPERATIVO Y TÉCNICO DEL PRESTADOR ASOCIACION DE USUARIOS DE LA VEREDA EL LIMON DEL MUNICIPIO DE SAN JUAN DE RIOSECO DEL DEPARTAMENTO DE CUNDINAMARCA, EN EL MARCO DEL PLAN DE ASEGURAMIENTO 2024 -2027 LINEA ESTRATÉGICA PROGRAMA AGUA A LA VEREDA</t>
  </si>
  <si>
    <t>ASOCIACION DE USUARIOS DEL ACUEDUCTO VEREDA EL LIMON- ASAVI</t>
  </si>
  <si>
    <t>18376 (21/04/2025)</t>
  </si>
  <si>
    <t>3152-25 (19/06/2025)</t>
  </si>
  <si>
    <t>https://www.secop.gov.co/CO1ContractsManagement/Tendering/ProcurementContractEdit/View?docUniqueIdentifier=CO1.PCCNTR.8216307&amp;prevCtxUrl=https%3a%2f%2fwww.secop.gov.co%3a443%2fCO1ContractsManagement%2fTendering%2fProcurementContractManagement%2fIndex&amp;prevCtxLbl=Contratos+</t>
  </si>
  <si>
    <t>ASOCIACION DE SUSCRIPTORES DEL ACUEDUCTO VEREDA EL PERU</t>
  </si>
  <si>
    <t>AUNAR ESFUERZOS PARA EL FORTALECIMIENTO ADMINISTRATIVO, COMERCIAL, FINANCIERO, SOCIAL, AMBIENTAL, OPERATIVO Y TÉCNICO DEL PRESTADOR ASOCIACION DE SUSCRIPTORES DEL ACUEDUCTO VEREDA EL PERU UBICADO EN EL MUNICIPIO DE GUADUAS DEL DEPARTAMENTO DE CUNDINAMARCA, EN EL MARCO DEL PLAN DE ASEGURAMIENTO 2024 -2027 LINEA ESTRATÉGICA PROGRAMA AGUA A LA VEREDA</t>
  </si>
  <si>
    <t>3043-25 (19/06/2025)</t>
  </si>
  <si>
    <t>https://www.secop.gov.co/CO1ContractsManagement/Tendering/ProcurementContractEdit/View?docUniqueIdentifier=CO1.PCCNTR.8214663&amp;prevCtxUrl=https%3a%2f%2fwww.secop.gov.co%3a443%2fCO1ContractsManagement%2fTendering%2fProcurementContractManagement%2fIndex&amp;prevCtxLbl=Contratos+</t>
  </si>
  <si>
    <t>ASOCIACION ACUEDUCTO CIRALONGA</t>
  </si>
  <si>
    <t>AUNAR ESFUERZOS PARA EL FORTALECIMIENTO ADMINISTRATIVO, COMERCIAL, FINANCIERO, SOCIAL, AMBIENTAL, OPERATIVO Y TÉCNICO DEL PRESTADOR ASOCIACIÓN ACUEDUCTO CIRALONGA UBICADO EN EL MUNICIPIO DE MANTA EL DEPARTAMENTO DE CUNDINAMARCA, EN EL MARCO DEL PLAN DE ASEGURAMIENTO 2024 -2027 LINEA ESTRATÉGICA PROGRAMA AGUA A LA VEREDA</t>
  </si>
  <si>
    <t>395 de 15-08-2025</t>
  </si>
  <si>
    <t>https://www.secop.gov.co/CO1ContractsManagement/Tendering/ProcurementContractEdit/Update?ProfileName=CCE-11-Procedimiento_Publicidad&amp;PPI=CO1.PPI.41502653&amp;DocUniqueName=ContratoDeCompra&amp;DocTypeName=NextWay.Entities.Marketplace.Tendering.ProcurementContract&amp;ProfileVersion=12&amp;DocUniqueIdentifier=CO1.PCCNTR.8207497&amp;prevCtxUrl=https%3a%2f%2fwww.secop.gov.co%2fCO1BusinessLine%2fTendering%2fBuyerDossierWorkspace%2fIndex%3fallWords2Search%3dEPC-PDA-CAS-175-2025%26sortingState%3dLastModifiedDESC%26showAdvancedSearch%3dTrue%26showAdvancedSearchFields%3dFalse%26selectedDossier%3dCO1.BDOS.8593201%26selectedRequest%3dCO1.REQ.8748516%26&amp;prevCtxLbl=Procesos+de+la+Entidad+Estatal</t>
  </si>
  <si>
    <t>3136-25 (19/06/2025)</t>
  </si>
  <si>
    <t>https://www.secop.gov.co/CO1BusinessLine/Tendering/ProcedureEdit/View?docUniqueIdentifier=CO1.REQ.8653582&amp;prevCtxUrl=https%3a%2f%2fwww.secop.gov.co%2fCO1BusinessLine%2fTendering%2fBuyerDossierWorkspace%2fIndex%3fcreateDateFrom%3d20%2f02%2f2025+19%3a53%3a55%26createDateTo%3d20%2f08%2f2025+19%3a53%3a55%26filteringState%3d1%26sortingState%3dLastModifiedDESC%26showAdvancedSearch%3dFalse%26showAdvancedSearchFields%3dFalse%26folderCode%3dALL%26selectedDossier%3dCO1.BDOS.8399701%26selectedRequest%3dCO1.REQ.8653582%26&amp;prevCtxLbl=Procesos+de+la+Entidad+Estatal</t>
  </si>
  <si>
    <t>https://www.secop.gov.co/CO1BusinessLine/Tendering/ProcedureEdit/View?docUniqueIdentifier=CO1.REQ.8704380&amp;prevCtxUrl=https%3a%2f%2fwww.secop.gov.co%2fCO1BusinessLine%2fTendering%2fBuyerDossierWorkspace%2fIndex%3fallWords2Search%3dEPC-PDA-SA-002-2025%26createDateFrom%3d20%2f01%2f2024+08%3a01%3a00%26createDateTo%3d20%2f08%2f2025+20%3a01%3a00%26filteringState%3d0%26sortingState%3dLastModifiedDESC%26showAdvancedSearch%3dTrue%26showAdvancedSearchFields%3dFalse%26advSrchFolderCode%3dALL%26selectedDossier%3dCO1.BDOS.8549668%26selectedRequest%3dCO1.REQ.8704380%26&amp;prevCtxLbl=Procesos+de+la+Entidad+Estatal</t>
  </si>
  <si>
    <t>( Proyecto Docs en observaciones</t>
  </si>
  <si>
    <t>(Presentación de oferta)</t>
  </si>
  <si>
    <t>https://www.secop.gov.co/CO1BusinessLine/Tendering/ProcedureEdit/View?docUniqueIdentifier=CO1.REQ.8701054&amp;prevCtxUrl=https%3a%2f%2fwww.secop.gov.co%2fCO1BusinessLine%2fTendering%2fBuyerDossierWorkspace%2fIndex%3fallWords2Search%3dCM-PDA-004-2025%26createDateFrom%3d20%2f01%2f2024+08%3a09%3a00%26createDateTo%3d20%2f08%2f2025+20%3a09%3a00%26filteringState%3d0%26sortingState%3dLastModifiedDESC%26showAdvancedSearch%3dTrue%26showAdvancedSearchFields%3dFalse%26advSrchFolderCode%3dALL%26selectedDossier%3dCO1.BDOS.8103823%26selectedRequest%3dCO1.REQ.8701054%26&amp;prevCtxLbl=Procesos+de+la+Entidad+Estatal</t>
  </si>
  <si>
    <t>Docs definitivos publicados</t>
  </si>
  <si>
    <t>Proyecto Docs en observaciones</t>
  </si>
  <si>
    <t>https://www.secop.gov.co/CO1BusinessLine/Tendering/ProcedureEdit/View?docUniqueIdentifier=CO1.REQ.8403285&amp;prevCtxUrl=https%3a%2f%2fwww.secop.gov.co%2fCO1BusinessLine%2fTendering%2fBuyerDossierWorkspace%2fIndex%3fallWords2Search%3dCM-PDA-008-2025%26createDateFrom%3d20%2f02%2f2024+08%3a12%3a00%26createDateTo%3d20%2f08%2f2025+20%3a12%3a00%26filteringState%3d0%26sortingState%3dLastModifiedDESC%26showAdvancedSearch%3dTrue%26showAdvancedSearchFields%3dFalse%26advSrchFolderCode%3dALL%26selectedDossier%3dCO1.BDOS.8255381%26selectedRequest%3dCO1.REQ.8403285%26&amp;prevCtxLbl=Procesos+de+la+Entidad+Estatal</t>
  </si>
  <si>
    <t>https://www.secop.gov.co/CO1BusinessLine/Tendering/ProcedureEdit/View?docUniqueIdentifier=CO1.REQ.8545964&amp;prevCtxUrl=https%3a%2f%2fwww.secop.gov.co%2fCO1BusinessLine%2fTendering%2fBuyerDossierWorkspace%2fIndex%3fallWords2Search%3dEPC-PDA-SASI-002-2025%26createDateFrom%3d20%2f01%2f2024+08%3a15%3a00%26createDateTo%3d20%2f08%2f2025+20%3a15%3a00%26filteringState%3d0%26sortingState%3dLastModifiedDESC%26showAdvancedSearch%3dTrue%26showAdvancedSearchFields%3dFalse%26advSrchFolderCode%3dALL%26selectedDossier%3dCO1.BDOS.8394623%26selectedRequest%3dCO1.REQ.8545964%26&amp;prevCtxLbl=Procesos+de+la+Entidad+Estatal</t>
  </si>
  <si>
    <t>https://www.secop.gov.co/CO1BusinessLine/Tendering/ProcedureEdit/View?docUniqueIdentifier=CO1.REQ.8692008&amp;prevCtxUrl=https%3a%2f%2fwww.secop.gov.co%2fCO1BusinessLine%2fTendering%2fBuyerDossierWorkspace%2fIndex%3fallWords2Search%3dEPC-PDA-SASI-003-2025%26createDateFrom%3d20%2f01%2f2024+08%3a17%3a00%26createDateTo%3d20%2f08%2f2025+20%3a17%3a00%26filteringState%3d0%26sortingState%3dLastModifiedDESC%26showAdvancedSearch%3dTrue%26showAdvancedSearchFields%3dFalse%26advSrchFolderCode%3dALL%26selectedDossier%3dCO1.BDOS.8435761%26selectedRequest%3dCO1.REQ.8692008%26&amp;prevCtxLbl=Procesos+de+la+Entidad+Estatal</t>
  </si>
  <si>
    <t>https://www.secop.gov.co/CO1BusinessLine/Tendering/ProcedureEdit/View?docUniqueIdentifier=CO1.REQ.8474962&amp;prevCtxUrl=https%3a%2f%2fwww.secop.gov.co%2fCO1BusinessLine%2fTendering%2fBuyerDossierWorkspace%2fIndex%3fbaseState%3dCanceled%26filteringState%3d0%26sortingState%3dLastModifiedDESC%26showAdvancedSearch%3dFalse%26showAdvancedSearchFields%3dFalse%26folderCode%3dCANCELED%26selectedDossier%3dCO1.BDOS.8223793%26selectedRequest%3dCO1.REQ.8474962%26&amp;prevCtxLbl=Procesos+de+la+Entidad+Estatal</t>
  </si>
  <si>
    <t>CM-PDA-009-2025</t>
  </si>
  <si>
    <t>EPC-PDA-SASI-005-2025</t>
  </si>
  <si>
    <t>https://www.secop.gov.co/CO1BusinessLine/Tendering/ProcedureEdit/View?docUniqueIdentifier=CO1.REQ.8689653&amp;prevCtxUrl=https%3a%2f%2fwww.secop.gov.co%2fCO1BusinessLine%2fTendering%2fBuyerDossierWorkspace%2fIndex%3fallWords2Search%3dEPC-PDA-SASI-004-2025%26createDateFrom%3d20%2f01%2f2023+08%3a25%3a00%26createDateTo%3d20%2f08%2f2025+20%3a25%3a00%26filteringState%3d0%26sortingState%3dLastModifiedDESC%26showAdvancedSearch%3dTrue%26showAdvancedSearchFields%3dFalse%26advSrchFolderCode%3dALL%26selectedDossier%3dCO1.BDOS.8534973%26selectedRequest%3dCO1.REQ.8689653%26&amp;prevCtxLbl=Procesos+de+la+Entidad+Estatal</t>
  </si>
  <si>
    <t>https://www.secop.gov.co/CO1BusinessLine/Tendering/ProcedureEdit/View?docUniqueIdentifier=CO1.REQ.8762862&amp;prevCtxUrl=https%3a%2f%2fwww.secop.gov.co%2fCO1BusinessLine%2fTendering%2fBuyerDossierWorkspace%2fIndex%3fallWords2Search%3dLC-003-2025%26createDateFrom%3d20%2f01%2f2024+08%3a32%3a00%26createDateTo%3d20%2f08%2f2025+20%3a32%3a00%26filteringState%3d0%26sortingState%3dLastModifiedDESC%26showAdvancedSearch%3dTrue%26showAdvancedSearchFields%3dFalse%26advSrchFolderCode%3dALL%26selectedDossier%3dCO1.BDOS.8607182%26selectedRequest%3dCO1.REQ.8762862%26&amp;prevCtxLbl=Procesos+de+la+Entidad+Estatal</t>
  </si>
  <si>
    <t>En recepción de ofertas</t>
  </si>
  <si>
    <t>EPC-LP-PDA-002-2025</t>
  </si>
  <si>
    <t>EPC-LP-PDA-003-2025</t>
  </si>
  <si>
    <t>https://www.secop.gov.co/CO1BusinessLine/Tendering/ProcedureEdit/View?docUniqueIdentifier=CO1.REQ.8749260&amp;prevCtxUrl=https%3a%2f%2fwww.secop.gov.co%2fCO1BusinessLine%2fTendering%2fBuyerDossierWorkspace%2fIndex%3fallWords2Search%3dCM-PDA-009-2025%26createDateFrom%3d20%2f01%2f2023+08%3a38%3a00%26createDateTo%3d20%2f08%2f2025+20%3a38%3a00%26filteringState%3d0%26sortingState%3dLastModifiedDESC%26showAdvancedSearch%3dTrue%26showAdvancedSearchFields%3dFalse%26advSrchFolderCode%3dALL%26selectedDossier%3dCO1.BDOS.8593594%26selectedRequest%3dCO1.REQ.8749260%26&amp;prevCtxLbl=Procesos+de+la+Entidad+Estatal</t>
  </si>
  <si>
    <t>Proyecto Docs publicado</t>
  </si>
  <si>
    <t>CM-PDA-010-2025</t>
  </si>
  <si>
    <t>DARIO/ JULIANA</t>
  </si>
  <si>
    <t>EPC-CD-465-2025</t>
  </si>
  <si>
    <t>PRESTACIÓN DE SERVICIOS PROFESIONALES PARA LA IMPLEMENTACIÓN Y FORTALECIMIENTO DE ACTIVIDADES SOCIALES EN LAS DIFERENTES FÁSES DEL PROGRAMA AGUA VIDA Y SABER EN EL MARCO DEL PLAN DE GESTIÓN SOCIAL</t>
  </si>
  <si>
    <t>3211-25
(23-07-2025)</t>
  </si>
  <si>
    <t>https://www.secop.gov.co/CO1ContractsManagement/Tendering/ProcurementContractEdit/Update?ProfileName=CCE-16-Servicios_profesionales_gestion&amp;PPI=CO1.PPI.41537407&amp;DocUniqueName=ContratoDeCompra&amp;DocTypeName=NextWay.Entities.Marketplace.Tendering.ProcurementContract&amp;ProfileVersion=8&amp;DocUniqueIdentifier=CO1.PCCNTR.8214008&amp;prevCtxUrl=https%3a%2f%2fwww.secop.gov.co%3a443%2fCO1ContractsManagement%2fTendering%2fProcurementContractManagement%2fIndex&amp;prevCtxLbl=Contratos+</t>
  </si>
  <si>
    <t>JOSE VICENTE GUTIERREZ TORRES</t>
  </si>
  <si>
    <t>EPC-CD-PS-466-2025</t>
  </si>
  <si>
    <t xml:space="preserve">ADMINISTRADOR PUBLICO </t>
  </si>
  <si>
    <t>3223-25 (29/07/2025)</t>
  </si>
  <si>
    <t>18332 (20/04/2025)</t>
  </si>
  <si>
    <t>https://www.secop.gov.co/CO1ContractsManagement/Tendering/ProcurementContractEdit/Update?ProfileName=CCE-16-Servicios_profesionales_gestion&amp;PPI=CO1.PPI.41492031&amp;DocUniqueName=ContratoDeCompra&amp;DocTypeName=NextWay.Entities.Marketplace.Tendering.ProcurementContract&amp;ProfileVersion=8&amp;DocUniqueIdentifier=CO1.PCCNTR.8204694&amp;prevCtxUrl=https%3a%2f%2fwww.secop.gov.co%3a443%2fCO1ContractsManagement%2fTendering%2fProcurementContractManagement%2fIndex&amp;prevCtxLbl=Contratos+</t>
  </si>
  <si>
    <t>ESCUELA COLOMBIANA DE INGENIERÍA JULIO GARAVITO</t>
  </si>
  <si>
    <t>EPC-CD-PS-467-2025</t>
  </si>
  <si>
    <t>PRESTACIÓN DE SERVICIOS PARA LA REALIZACION DE ACCIONES FORMATIVAS POR MEDIO DEL DIPLOMADO EN GESTIÓN ESTRATEGICA DE SERVICIOS PÚBLICOS EN EL MARCO DEL PROYECTO AQUAFUERZA EMPRESARIAL</t>
  </si>
  <si>
    <t>Un primer pago, por valor de
CIENTO SETENTA Y CINCO MILLONES QUINIENTOS MIL PESOS M/CTE ($175.500.000),
equivalente al NOVENTA POR CIENTO (90%) del valor total del contrato, el cual será
abonado una vez finalizado el diplomado y contra presentación de la factura
correspondiente</t>
  </si>
  <si>
    <t xml:space="preserve"> Un último pago, por valor de DIECINUEVE MILLONES QUINIENTOS
MIL PESOS M/CTE ($19.500.000), equivalente al DIEZ POR CIENTO (10%) restante, el
cual será abonado previa suscripción del acta de liquidación</t>
  </si>
  <si>
    <t>20250458 05 de Agosto 2025</t>
  </si>
  <si>
    <t>NS</t>
  </si>
  <si>
    <t>https://www.secop.gov.co/CO1ContractsManagement/Tendering/ProcurementContractEdit/Update?ProfileName=CCE-11-Procedimiento_Publicidad&amp;PPI=CO1.PPI.41493081&amp;DocUniqueName=ContratoDeCompra&amp;DocTypeName=NextWay.Entities.Marketplace.Tendering.ProcurementContract&amp;ProfileVersion=12&amp;DocUniqueIdentifier=CO1.PCCNTR.8205314&amp;prevCtxUrl=https%3a%2f%2fwww.secop.gov.co%3a443%2fCO1ContractsManagement%2fTendering%2fProcurementContractManagement%2fIndex&amp;prevCtxLbl=Contratos+</t>
  </si>
  <si>
    <t>EPC-CD-PS-468-2025</t>
  </si>
  <si>
    <t>3240-25
(11/08/2025)</t>
  </si>
  <si>
    <t>https://www.secop.gov.co/CO1ContractsManagement/Tendering/ProcurementContractEdit/Update?ProfileName=CCE-16-Servicios_profesionales_gestion&amp;PPI=CO1.PPI.41538452&amp;DocUniqueName=ContratoDeCompra&amp;DocTypeName=NextWay.Entities.Marketplace.Tendering.ProcurementContract&amp;ProfileVersion=8&amp;DocUniqueIdentifier=CO1.PCCNTR.8213553&amp;prevCtxUrl=https%3a%2f%2fwww.secop.gov.co%3a443%2fCO1ContractsManagement%2fTendering%2fProcurementContractManagement%2fIndex&amp;prevCtxLbl=Contratos+</t>
  </si>
  <si>
    <t>EPC-PS-469-2025</t>
  </si>
  <si>
    <t xml:space="preserve">EN PROCESO </t>
  </si>
  <si>
    <t>ASOCIACION DE USUARIOS DEL ACUEDUCTO DE LAS VEREDAS LA ESMERALDA MONTELARGO SAN JERONIMO MILAN Y LIMONAL DEL MUNICIPIO DE ANOLAIMA</t>
  </si>
  <si>
    <t>JUNTA DE ACCIÓN COMUNAL VEREDA ALTO DE CAMACHO DEL MUNICIPIO DE CAPARRAPI</t>
  </si>
  <si>
    <t>3. ASOCIACIÓN DE USUARIOS DEL ACUEDUCTO DE LA VEREDA SABANETA SECTOR LA INMUNIZADORA MUNICIPIO DE SAN FRANCISCO</t>
  </si>
  <si>
    <t>Alejandro Patarroyo</t>
  </si>
  <si>
    <t>EPC-PS-470-2025</t>
  </si>
  <si>
    <t>PRESTACIÓN DE SERVICIOS PROFESIONALES ESPECIALIZADOS PARA DESARROLLAR LA COORDINACIÓN ADMINISTRATIVA, FINANCIERA, INSTITUCIONAL E INTEGRAL DE LA IMPLEMENTACIÓN Y EJECUCIÓN DEL PROGRAMA AGUA A LA VEREDA DIRIGIDO A LOS PRESTADORES RURALES DEL DEPARTAMENTO DE CUNDINAMARCA</t>
  </si>
  <si>
    <t>3215-25
(24/07/2025)</t>
  </si>
  <si>
    <t>https://www.secop.gov.co/CO1ContractsManagement/Tendering/ProcurementContractEdit/Update?ProfileName=CCE-16-Servicios_profesionales_gestion&amp;PPI=CO1.PPI.41583876&amp;DocUniqueName=ContratoDeCompra&amp;DocTypeName=NextWay.Entities.Marketplace.Tendering.ProcurementContract&amp;ProfileVersion=8&amp;DocUniqueIdentifier=CO1.PCCNTR.8221504&amp;prevCtxUrl=https%3a%2f%2fwww.secop.gov.co%3a443%2fCO1ContractsManagement%2fTendering%2fProcurementContractManagement%2fIndex&amp;prevCtxLbl=Contratos+</t>
  </si>
  <si>
    <t>20250346 DE 06-08-2025</t>
  </si>
  <si>
    <t>20250302 DE 31-07-2025</t>
  </si>
  <si>
    <t>20250699 DE 08-08-2025</t>
  </si>
  <si>
    <t>20250353 DE 06-08-2023</t>
  </si>
  <si>
    <t>20250350 DE 06-08-2025</t>
  </si>
  <si>
    <t>20250701 DE 11-08-2025</t>
  </si>
  <si>
    <t>20250396 DE 14-08-2025</t>
  </si>
  <si>
    <t>20250708 DE 12-08-2025</t>
  </si>
  <si>
    <t>20250419 DE 20-08-2025</t>
  </si>
  <si>
    <t>20250415 DE 19-08-2025</t>
  </si>
  <si>
    <t>20250416 DE 19-08-2025</t>
  </si>
  <si>
    <t xml:space="preserve"> juan david gutierrez forero</t>
  </si>
  <si>
    <t>EPC-PS-471-2025</t>
  </si>
  <si>
    <t>AUNAR ESFUERZOS PARA EL FORTALECIMIENTO ADMINISTRATIVO, COMERCIAL, FINANCIERO, SOCIAL, AMBIENTAL, OPERATIVO Y TÉCNICO DEL PRESTADOR ASOCIACION DE USUARIOS ACUEDUCTO CHARQUIRA UBICADO EN EL MUNICIPIO DE CARMEN DE CARUPA DEL DEPARTAMENTO DE CUNDINAMARCA, EN EL MARCO DEL PLAN DE ASEGURAMIENTO 2024 -2027 LINEA ESTRATÉGICA PROGRAMA AGUA A LA VEREDA.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</si>
</sst>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6" formatCode="&quot;$&quot;\ #,##0;[Red]\-&quot;$&quot;\ #,##0"/>
    <numFmt numFmtId="8" formatCode="&quot;$&quot;\ #,##0.00;[Red]\-&quot;$&quot;\ #,##0.00"/>
    <numFmt numFmtId="43" formatCode="_-* #,##0.00_-;\-* #,##0.00_-;_-* &quot;-&quot;??_-;_-@_-"/>
    <numFmt numFmtId="164" formatCode="_-&quot;XDR&quot;* #,##0_-;\-&quot;XDR&quot;* #,##0_-;_-&quot;XDR&quot;* &quot;-&quot;_-;_-@_-"/>
    <numFmt numFmtId="165" formatCode="_(* #,##0.00_);_(* \(#,##0.00\);_(* &quot;-&quot;??_);_(@_)"/>
    <numFmt numFmtId="166" formatCode="_-* #,##0.00\ &quot;€&quot;_-;\-* #,##0.00\ &quot;€&quot;_-;_-* &quot;-&quot;??\ &quot;€&quot;_-;_-@_-"/>
    <numFmt numFmtId="167" formatCode="[$$-240A]\ #,##0.00"/>
    <numFmt numFmtId="168" formatCode="d/mm/yyyy;@"/>
    <numFmt numFmtId="169" formatCode="&quot;XDR&quot;\ #,##0.00"/>
    <numFmt numFmtId="170" formatCode="&quot;XDR&quot;\ #,##0;[Red]&quot;XDR&quot;\ #,##0"/>
    <numFmt numFmtId="171" formatCode="_(&quot;XDR&quot;\ * #,##0.00_);_(&quot;XDR&quot;\ * \(#,##0.00\);_(&quot;XDR&quot;\ * &quot;-&quot;??_);_(@_)"/>
    <numFmt numFmtId="172" formatCode="yyyy\-mm\-dd;@"/>
    <numFmt numFmtId="173" formatCode="0;[Red]0"/>
    <numFmt numFmtId="174" formatCode="#,##0;[Red]#,##0"/>
    <numFmt numFmtId="175" formatCode="_-* #,##0_-;\-* #,##0_-;_-* &quot;-&quot;??_-;_-@_-"/>
    <numFmt numFmtId="176" formatCode="_-[$$-240A]\ * #,##0.00_-;\-[$$-240A]\ * #,##0.00_-;_-[$$-240A]\ * &quot;-&quot;??_-;_-@_-"/>
    <numFmt numFmtId="177" formatCode="dd/mm/yy;@"/>
    <numFmt numFmtId="178" formatCode="dd/mm/yyyy;@"/>
    <numFmt numFmtId="179" formatCode="&quot;XDR&quot;\ #,##0"/>
    <numFmt numFmtId="180" formatCode="#,##0_ ;\-#,##0\ "/>
    <numFmt numFmtId="181" formatCode="&quot;$&quot;\ #,##0"/>
  </numFmts>
  <fonts count="41" x14ac:knownFonts="1">
    <font>
      <sz val="11"/>
      <color theme="1"/>
      <name val="Calibri"/>
      <family val="2"/>
      <scheme val="minor"/>
    </font>
    <font>
      <sz val="11"/>
      <color theme="1"/>
      <name val="Calibri"/>
      <family val="2"/>
      <scheme val="minor"/>
    </font>
    <font>
      <u/>
      <sz val="11"/>
      <color theme="10"/>
      <name val="Calibri"/>
      <family val="2"/>
    </font>
    <font>
      <sz val="10"/>
      <name val="Arial"/>
      <family val="2"/>
    </font>
    <font>
      <sz val="9"/>
      <color rgb="FF000000"/>
      <name val="Arial"/>
      <family val="2"/>
    </font>
    <font>
      <sz val="11"/>
      <name val="Tahoma"/>
      <family val="2"/>
    </font>
    <font>
      <sz val="11"/>
      <color theme="1"/>
      <name val="Tahoma"/>
      <family val="2"/>
    </font>
    <font>
      <sz val="10"/>
      <color theme="1"/>
      <name val="Verdana"/>
      <family val="2"/>
    </font>
    <font>
      <u/>
      <sz val="11"/>
      <color theme="10"/>
      <name val="Tahoma"/>
      <family val="2"/>
    </font>
    <font>
      <sz val="11"/>
      <color rgb="FFFF0000"/>
      <name val="Tahoma"/>
      <family val="2"/>
    </font>
    <font>
      <b/>
      <sz val="12"/>
      <name val="Tahoma"/>
      <family val="2"/>
    </font>
    <font>
      <b/>
      <sz val="12"/>
      <color theme="1"/>
      <name val="Tahoma"/>
      <family val="2"/>
    </font>
    <font>
      <sz val="12"/>
      <name val="Tahoma"/>
      <family val="2"/>
    </font>
    <font>
      <sz val="9"/>
      <color indexed="81"/>
      <name val="Tahoma"/>
      <family val="2"/>
    </font>
    <font>
      <b/>
      <sz val="9"/>
      <color indexed="81"/>
      <name val="Tahoma"/>
      <family val="2"/>
    </font>
    <font>
      <sz val="11"/>
      <color rgb="FF000000"/>
      <name val="Arial"/>
      <family val="2"/>
    </font>
    <font>
      <sz val="9"/>
      <name val="Arial"/>
      <family val="2"/>
    </font>
    <font>
      <sz val="9"/>
      <color theme="1"/>
      <name val="Arial"/>
      <family val="2"/>
    </font>
    <font>
      <sz val="9"/>
      <color theme="1"/>
      <name val="Tahoma"/>
      <family val="2"/>
    </font>
    <font>
      <sz val="9"/>
      <color rgb="FFFF0000"/>
      <name val="Arial"/>
      <family val="2"/>
    </font>
    <font>
      <b/>
      <sz val="12"/>
      <color rgb="FFFF0000"/>
      <name val="Tahoma"/>
      <family val="2"/>
    </font>
    <font>
      <sz val="8"/>
      <name val="Calibri"/>
      <family val="2"/>
      <scheme val="minor"/>
    </font>
    <font>
      <sz val="12"/>
      <color rgb="FFFF0000"/>
      <name val="Tahoma"/>
      <family val="2"/>
    </font>
    <font>
      <b/>
      <sz val="12"/>
      <name val="Arial"/>
      <family val="2"/>
    </font>
    <font>
      <sz val="12"/>
      <color theme="1"/>
      <name val="Arial"/>
      <family val="2"/>
    </font>
    <font>
      <sz val="9"/>
      <color rgb="FF666666"/>
      <name val="Arial"/>
      <family val="2"/>
    </font>
    <font>
      <sz val="8"/>
      <color rgb="FF3D3D3D"/>
      <name val="Arial"/>
      <family val="2"/>
    </font>
    <font>
      <b/>
      <sz val="11"/>
      <color rgb="FF3D3D3D"/>
      <name val="Arial"/>
      <family val="2"/>
    </font>
    <font>
      <sz val="12"/>
      <color theme="1"/>
      <name val="Tahoma"/>
      <family val="2"/>
    </font>
    <font>
      <b/>
      <sz val="12"/>
      <color theme="3"/>
      <name val="Tahoma"/>
      <family val="2"/>
    </font>
    <font>
      <b/>
      <sz val="11"/>
      <color theme="3"/>
      <name val="Tahoma"/>
      <family val="2"/>
    </font>
    <font>
      <b/>
      <sz val="11"/>
      <color theme="3"/>
      <name val="Arial"/>
      <family val="2"/>
    </font>
    <font>
      <b/>
      <sz val="11"/>
      <color theme="1"/>
      <name val="Tahoma"/>
      <family val="2"/>
    </font>
    <font>
      <b/>
      <sz val="9"/>
      <color rgb="FF000000"/>
      <name val="Arial"/>
      <family val="2"/>
    </font>
    <font>
      <b/>
      <u/>
      <sz val="11"/>
      <color theme="3"/>
      <name val="Calibri"/>
      <family val="2"/>
    </font>
    <font>
      <sz val="7"/>
      <color rgb="FF000000"/>
      <name val="Arial"/>
      <family val="2"/>
    </font>
    <font>
      <b/>
      <sz val="10"/>
      <name val="Arial"/>
      <family val="2"/>
    </font>
    <font>
      <sz val="11"/>
      <name val="Calibri"/>
      <family val="2"/>
      <scheme val="minor"/>
    </font>
    <font>
      <b/>
      <sz val="11"/>
      <color theme="1"/>
      <name val="Calibri"/>
      <family val="2"/>
      <scheme val="minor"/>
    </font>
    <font>
      <sz val="11"/>
      <color rgb="FFFF0000"/>
      <name val="Calibri"/>
      <family val="2"/>
      <scheme val="minor"/>
    </font>
    <font>
      <b/>
      <sz val="11"/>
      <color rgb="FFFF0000"/>
      <name val="Calibri"/>
      <family val="2"/>
      <scheme val="minor"/>
    </font>
  </fonts>
  <fills count="25">
    <fill>
      <patternFill patternType="none"/>
    </fill>
    <fill>
      <patternFill patternType="gray125"/>
    </fill>
    <fill>
      <patternFill patternType="solid">
        <fgColor theme="8" tint="-0.249977111117893"/>
        <bgColor indexed="64"/>
      </patternFill>
    </fill>
    <fill>
      <patternFill patternType="solid">
        <fgColor theme="0"/>
        <bgColor indexed="64"/>
      </patternFill>
    </fill>
    <fill>
      <patternFill patternType="solid">
        <fgColor rgb="FFFF99FF"/>
        <bgColor indexed="64"/>
      </patternFill>
    </fill>
    <fill>
      <patternFill patternType="solid">
        <fgColor rgb="FFAFED81"/>
        <bgColor indexed="64"/>
      </patternFill>
    </fill>
    <fill>
      <patternFill patternType="solid">
        <fgColor rgb="FFFFFFCC"/>
        <bgColor indexed="64"/>
      </patternFill>
    </fill>
    <fill>
      <patternFill patternType="solid">
        <fgColor rgb="FF00CCFF"/>
        <bgColor indexed="64"/>
      </patternFill>
    </fill>
    <fill>
      <patternFill patternType="solid">
        <fgColor rgb="FFFFCCCC"/>
        <bgColor indexed="64"/>
      </patternFill>
    </fill>
    <fill>
      <patternFill patternType="solid">
        <fgColor rgb="FFFFFFFF"/>
        <bgColor indexed="64"/>
      </patternFill>
    </fill>
    <fill>
      <patternFill patternType="solid">
        <fgColor theme="5" tint="0.39997558519241921"/>
        <bgColor indexed="64"/>
      </patternFill>
    </fill>
    <fill>
      <patternFill patternType="solid">
        <fgColor theme="6" tint="0.59999389629810485"/>
        <bgColor indexed="64"/>
      </patternFill>
    </fill>
    <fill>
      <patternFill patternType="solid">
        <fgColor theme="5" tint="0.59999389629810485"/>
        <bgColor indexed="64"/>
      </patternFill>
    </fill>
    <fill>
      <patternFill patternType="solid">
        <fgColor theme="7" tint="0.39997558519241921"/>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theme="3" tint="0.79998168889431442"/>
        <bgColor indexed="64"/>
      </patternFill>
    </fill>
    <fill>
      <patternFill patternType="solid">
        <fgColor theme="6" tint="-0.249977111117893"/>
        <bgColor indexed="64"/>
      </patternFill>
    </fill>
    <fill>
      <patternFill patternType="solid">
        <fgColor rgb="FF6B1F60"/>
        <bgColor indexed="64"/>
      </patternFill>
    </fill>
    <fill>
      <patternFill patternType="solid">
        <fgColor theme="9" tint="0.59999389629810485"/>
        <bgColor indexed="64"/>
      </patternFill>
    </fill>
    <fill>
      <patternFill patternType="solid">
        <fgColor rgb="FFFFFF00"/>
        <bgColor indexed="64"/>
      </patternFill>
    </fill>
    <fill>
      <patternFill patternType="solid">
        <fgColor theme="8" tint="0.59999389629810485"/>
        <bgColor indexed="64"/>
      </patternFill>
    </fill>
    <fill>
      <patternFill patternType="solid">
        <fgColor theme="4" tint="0.59999389629810485"/>
        <bgColor indexed="64"/>
      </patternFill>
    </fill>
    <fill>
      <patternFill patternType="solid">
        <fgColor theme="6" tint="0.39997558519241921"/>
        <bgColor indexed="64"/>
      </patternFill>
    </fill>
    <fill>
      <patternFill patternType="solid">
        <fgColor rgb="FFFFFF99"/>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ck">
        <color rgb="FFFFFFFF"/>
      </top>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diagonal/>
    </border>
  </borders>
  <cellStyleXfs count="17">
    <xf numFmtId="0" fontId="0" fillId="0" borderId="0"/>
    <xf numFmtId="166" fontId="1" fillId="0" borderId="0" applyFont="0" applyFill="0" applyBorder="0" applyAlignment="0" applyProtection="0"/>
    <xf numFmtId="0" fontId="2" fillId="0" borderId="0" applyNumberFormat="0" applyFill="0" applyBorder="0" applyAlignment="0" applyProtection="0">
      <alignment vertical="top"/>
      <protection locked="0"/>
    </xf>
    <xf numFmtId="0" fontId="1" fillId="0" borderId="0"/>
    <xf numFmtId="165" fontId="1" fillId="0" borderId="0" applyFont="0" applyFill="0" applyBorder="0" applyAlignment="0" applyProtection="0"/>
    <xf numFmtId="0" fontId="3" fillId="0" borderId="0"/>
    <xf numFmtId="171" fontId="1" fillId="0" borderId="0" applyFont="0" applyFill="0" applyBorder="0" applyAlignment="0" applyProtection="0"/>
    <xf numFmtId="43" fontId="1" fillId="0" borderId="0" applyFont="0" applyFill="0" applyBorder="0" applyAlignment="0" applyProtection="0"/>
    <xf numFmtId="49" fontId="7" fillId="0" borderId="0" applyFill="0" applyBorder="0" applyProtection="0">
      <alignment horizontal="left" vertical="center"/>
    </xf>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426">
    <xf numFmtId="0" fontId="0" fillId="0" borderId="0" xfId="0"/>
    <xf numFmtId="0" fontId="5" fillId="3" borderId="1" xfId="0" applyFont="1" applyFill="1" applyBorder="1" applyAlignment="1">
      <alignment horizontal="center" vertical="center" wrapText="1"/>
    </xf>
    <xf numFmtId="0" fontId="6" fillId="0" borderId="0" xfId="0" applyFont="1" applyAlignment="1">
      <alignment horizontal="center" vertical="center" wrapText="1"/>
    </xf>
    <xf numFmtId="0" fontId="6" fillId="3" borderId="1" xfId="0" applyFont="1" applyFill="1" applyBorder="1" applyAlignment="1">
      <alignment horizontal="center" vertical="center" wrapText="1"/>
    </xf>
    <xf numFmtId="0" fontId="6" fillId="3" borderId="0" xfId="0" applyFont="1" applyFill="1" applyAlignment="1">
      <alignment horizontal="center" vertical="center" wrapText="1"/>
    </xf>
    <xf numFmtId="0" fontId="5" fillId="3" borderId="1" xfId="0" applyFont="1" applyFill="1" applyBorder="1" applyAlignment="1">
      <alignment horizontal="center" vertical="center"/>
    </xf>
    <xf numFmtId="0" fontId="8" fillId="3" borderId="1" xfId="2" applyFont="1" applyFill="1" applyBorder="1" applyAlignment="1" applyProtection="1">
      <alignment horizontal="center" vertical="center" wrapText="1"/>
    </xf>
    <xf numFmtId="0" fontId="8" fillId="3" borderId="1" xfId="2" applyFont="1" applyFill="1" applyBorder="1" applyAlignment="1" applyProtection="1">
      <alignment horizontal="justify" vertical="center" wrapText="1"/>
    </xf>
    <xf numFmtId="0" fontId="5" fillId="0" borderId="0" xfId="0" applyFont="1" applyAlignment="1">
      <alignment horizontal="center" vertical="center" wrapText="1"/>
    </xf>
    <xf numFmtId="170" fontId="6" fillId="0" borderId="0" xfId="0" applyNumberFormat="1" applyFont="1" applyAlignment="1">
      <alignment horizontal="center" vertical="center" wrapText="1"/>
    </xf>
    <xf numFmtId="169" fontId="6" fillId="0" borderId="0" xfId="1" applyNumberFormat="1" applyFont="1" applyAlignment="1">
      <alignment horizontal="center" vertical="center" wrapText="1"/>
    </xf>
    <xf numFmtId="0" fontId="6" fillId="3" borderId="0" xfId="0" applyFont="1" applyFill="1" applyAlignment="1" applyProtection="1">
      <alignment horizontal="center" vertical="center" wrapText="1"/>
      <protection locked="0"/>
    </xf>
    <xf numFmtId="172" fontId="6" fillId="3" borderId="1" xfId="0" applyNumberFormat="1" applyFont="1" applyFill="1" applyBorder="1" applyAlignment="1">
      <alignment horizontal="center" vertical="center"/>
    </xf>
    <xf numFmtId="176" fontId="5" fillId="3" borderId="1" xfId="1" applyNumberFormat="1" applyFont="1" applyFill="1" applyBorder="1" applyAlignment="1">
      <alignment horizontal="center" vertical="center" wrapText="1"/>
    </xf>
    <xf numFmtId="172" fontId="6" fillId="3" borderId="1" xfId="0" applyNumberFormat="1" applyFont="1" applyFill="1" applyBorder="1" applyAlignment="1">
      <alignment horizontal="center" vertical="center" wrapText="1"/>
    </xf>
    <xf numFmtId="173" fontId="6" fillId="3" borderId="1" xfId="0" applyNumberFormat="1" applyFont="1" applyFill="1" applyBorder="1" applyAlignment="1">
      <alignment horizontal="center" vertical="center" wrapText="1"/>
    </xf>
    <xf numFmtId="176" fontId="6" fillId="3" borderId="1" xfId="1" applyNumberFormat="1" applyFont="1" applyFill="1" applyBorder="1" applyAlignment="1">
      <alignment horizontal="center" vertical="center"/>
    </xf>
    <xf numFmtId="174" fontId="6" fillId="3" borderId="1" xfId="0" applyNumberFormat="1" applyFont="1" applyFill="1" applyBorder="1" applyAlignment="1">
      <alignment horizontal="center" vertical="center" wrapText="1"/>
    </xf>
    <xf numFmtId="172" fontId="5" fillId="3" borderId="1" xfId="0" applyNumberFormat="1" applyFont="1" applyFill="1" applyBorder="1" applyAlignment="1">
      <alignment horizontal="center" vertical="center"/>
    </xf>
    <xf numFmtId="172" fontId="5" fillId="3" borderId="1" xfId="0" applyNumberFormat="1" applyFont="1" applyFill="1" applyBorder="1" applyAlignment="1">
      <alignment horizontal="center" vertical="center" wrapText="1"/>
    </xf>
    <xf numFmtId="14" fontId="6" fillId="3" borderId="1" xfId="0" applyNumberFormat="1" applyFont="1" applyFill="1" applyBorder="1" applyAlignment="1">
      <alignment horizontal="center" vertical="center" wrapText="1"/>
    </xf>
    <xf numFmtId="0" fontId="9" fillId="3" borderId="1" xfId="0" applyFont="1" applyFill="1" applyBorder="1" applyAlignment="1">
      <alignment horizontal="center" vertical="center" wrapText="1"/>
    </xf>
    <xf numFmtId="174" fontId="5" fillId="3" borderId="1" xfId="0" applyNumberFormat="1" applyFont="1" applyFill="1" applyBorder="1" applyAlignment="1">
      <alignment horizontal="center" vertical="center" wrapText="1"/>
    </xf>
    <xf numFmtId="0" fontId="5" fillId="3" borderId="0" xfId="0" applyFont="1" applyFill="1" applyAlignment="1">
      <alignment horizontal="center" vertical="center" wrapText="1"/>
    </xf>
    <xf numFmtId="14" fontId="5" fillId="3" borderId="1" xfId="0" applyNumberFormat="1" applyFont="1" applyFill="1" applyBorder="1" applyAlignment="1">
      <alignment horizontal="center" vertical="center" wrapText="1"/>
    </xf>
    <xf numFmtId="173" fontId="5" fillId="3" borderId="1" xfId="0" applyNumberFormat="1" applyFont="1" applyFill="1" applyBorder="1" applyAlignment="1">
      <alignment horizontal="center" vertical="center" wrapText="1"/>
    </xf>
    <xf numFmtId="0" fontId="6" fillId="3" borderId="5" xfId="0" applyFont="1" applyFill="1" applyBorder="1" applyAlignment="1">
      <alignment horizontal="center" vertical="center" wrapText="1"/>
    </xf>
    <xf numFmtId="174" fontId="5" fillId="3" borderId="5" xfId="0" applyNumberFormat="1" applyFont="1" applyFill="1" applyBorder="1" applyAlignment="1">
      <alignment horizontal="center" vertical="center" wrapText="1"/>
    </xf>
    <xf numFmtId="0" fontId="11" fillId="6" borderId="2" xfId="0" applyFont="1" applyFill="1" applyBorder="1" applyAlignment="1">
      <alignment horizontal="center" vertical="center" wrapText="1"/>
    </xf>
    <xf numFmtId="0" fontId="11" fillId="0" borderId="0" xfId="0" applyFont="1" applyAlignment="1">
      <alignment horizontal="center" vertical="center" wrapText="1"/>
    </xf>
    <xf numFmtId="167" fontId="5" fillId="3" borderId="1" xfId="1" applyNumberFormat="1" applyFont="1" applyFill="1" applyBorder="1" applyAlignment="1">
      <alignment horizontal="center" vertical="center" wrapText="1"/>
    </xf>
    <xf numFmtId="0" fontId="2" fillId="3" borderId="1" xfId="2" applyFill="1" applyBorder="1" applyAlignment="1" applyProtection="1">
      <alignment horizontal="center" vertical="center" wrapText="1"/>
    </xf>
    <xf numFmtId="175" fontId="6" fillId="0" borderId="0" xfId="7" applyNumberFormat="1" applyFont="1" applyBorder="1" applyAlignment="1">
      <alignment horizontal="center" vertical="center" wrapText="1"/>
    </xf>
    <xf numFmtId="0" fontId="5" fillId="3" borderId="5" xfId="0" applyFont="1" applyFill="1" applyBorder="1" applyAlignment="1">
      <alignment horizontal="center" vertical="center" wrapText="1"/>
    </xf>
    <xf numFmtId="0" fontId="8" fillId="3" borderId="5" xfId="2" applyFont="1" applyFill="1" applyBorder="1" applyAlignment="1" applyProtection="1">
      <alignment horizontal="center" vertical="center" wrapText="1"/>
    </xf>
    <xf numFmtId="0" fontId="9" fillId="3" borderId="0" xfId="0" applyFont="1" applyFill="1" applyAlignment="1">
      <alignment horizontal="center" vertical="center" wrapText="1"/>
    </xf>
    <xf numFmtId="167" fontId="10" fillId="2" borderId="1" xfId="1" applyNumberFormat="1" applyFont="1" applyFill="1" applyBorder="1" applyAlignment="1">
      <alignment horizontal="center" vertical="center" wrapText="1"/>
    </xf>
    <xf numFmtId="175" fontId="10" fillId="2" borderId="1" xfId="7" applyNumberFormat="1" applyFont="1" applyFill="1" applyBorder="1" applyAlignment="1">
      <alignment horizontal="center" vertical="center" wrapText="1"/>
    </xf>
    <xf numFmtId="176" fontId="6" fillId="3" borderId="4" xfId="1" applyNumberFormat="1" applyFont="1" applyFill="1" applyBorder="1" applyAlignment="1">
      <alignment horizontal="center" vertical="center"/>
    </xf>
    <xf numFmtId="0" fontId="6" fillId="0" borderId="1" xfId="0" applyFont="1" applyBorder="1" applyAlignment="1">
      <alignment horizontal="center" vertical="center" wrapText="1"/>
    </xf>
    <xf numFmtId="174" fontId="5" fillId="3" borderId="1" xfId="1" applyNumberFormat="1" applyFont="1" applyFill="1" applyBorder="1" applyAlignment="1">
      <alignment horizontal="center" vertical="center" wrapText="1"/>
    </xf>
    <xf numFmtId="170" fontId="10" fillId="3" borderId="1" xfId="1" applyNumberFormat="1" applyFont="1" applyFill="1" applyBorder="1" applyAlignment="1">
      <alignment horizontal="center" vertical="center" wrapText="1"/>
    </xf>
    <xf numFmtId="0" fontId="11" fillId="3" borderId="0" xfId="0" applyFont="1" applyFill="1" applyAlignment="1">
      <alignment horizontal="center" vertical="center" wrapText="1"/>
    </xf>
    <xf numFmtId="0" fontId="12" fillId="3" borderId="1" xfId="0" applyFont="1" applyFill="1" applyBorder="1" applyAlignment="1">
      <alignment horizontal="center" vertical="center" wrapText="1"/>
    </xf>
    <xf numFmtId="170" fontId="12" fillId="3" borderId="1" xfId="1" applyNumberFormat="1" applyFont="1" applyFill="1" applyBorder="1" applyAlignment="1">
      <alignment horizontal="center" vertical="center" wrapText="1"/>
    </xf>
    <xf numFmtId="174" fontId="12" fillId="3" borderId="1" xfId="1" applyNumberFormat="1" applyFont="1" applyFill="1" applyBorder="1" applyAlignment="1">
      <alignment horizontal="center" vertical="center" wrapText="1"/>
    </xf>
    <xf numFmtId="176" fontId="6" fillId="3" borderId="1" xfId="1" applyNumberFormat="1" applyFont="1" applyFill="1" applyBorder="1" applyAlignment="1">
      <alignment horizontal="justify" vertical="center"/>
    </xf>
    <xf numFmtId="168" fontId="12" fillId="3" borderId="1" xfId="1" applyNumberFormat="1" applyFont="1" applyFill="1" applyBorder="1" applyAlignment="1">
      <alignment horizontal="center" vertical="center" wrapText="1"/>
    </xf>
    <xf numFmtId="176" fontId="6" fillId="3" borderId="1" xfId="1" applyNumberFormat="1" applyFont="1" applyFill="1" applyBorder="1" applyAlignment="1">
      <alignment horizontal="justify" vertical="center" wrapText="1"/>
    </xf>
    <xf numFmtId="176" fontId="6" fillId="3" borderId="1" xfId="1" applyNumberFormat="1" applyFont="1" applyFill="1" applyBorder="1" applyAlignment="1">
      <alignment horizontal="center" vertical="center" wrapText="1"/>
    </xf>
    <xf numFmtId="176" fontId="6" fillId="3" borderId="1" xfId="0" applyNumberFormat="1" applyFont="1" applyFill="1" applyBorder="1" applyAlignment="1">
      <alignment horizontal="center" vertical="center" wrapText="1"/>
    </xf>
    <xf numFmtId="49" fontId="6" fillId="3" borderId="1" xfId="1" applyNumberFormat="1"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0" borderId="0" xfId="0" applyFont="1" applyAlignment="1">
      <alignment vertical="center"/>
    </xf>
    <xf numFmtId="0" fontId="11" fillId="0" borderId="0" xfId="0" applyFont="1" applyAlignment="1">
      <alignment vertical="center"/>
    </xf>
    <xf numFmtId="49" fontId="6" fillId="3" borderId="1" xfId="1" applyNumberFormat="1" applyFont="1" applyFill="1" applyBorder="1" applyAlignment="1">
      <alignment horizontal="justify" vertical="center" wrapText="1"/>
    </xf>
    <xf numFmtId="14" fontId="6" fillId="0" borderId="0" xfId="0" applyNumberFormat="1" applyFont="1" applyAlignment="1">
      <alignment horizontal="center" vertical="center" wrapText="1"/>
    </xf>
    <xf numFmtId="167" fontId="11" fillId="3" borderId="0" xfId="0" applyNumberFormat="1" applyFont="1" applyFill="1" applyAlignment="1">
      <alignment vertical="center"/>
    </xf>
    <xf numFmtId="14" fontId="6" fillId="0" borderId="0" xfId="0" applyNumberFormat="1" applyFont="1" applyAlignment="1">
      <alignment vertical="center"/>
    </xf>
    <xf numFmtId="167" fontId="12" fillId="3" borderId="1" xfId="1" applyNumberFormat="1" applyFont="1" applyFill="1" applyBorder="1" applyAlignment="1">
      <alignment horizontal="center" vertical="center" wrapText="1"/>
    </xf>
    <xf numFmtId="164" fontId="6" fillId="0" borderId="0" xfId="1" applyNumberFormat="1" applyFont="1" applyAlignment="1">
      <alignment horizontal="center" vertical="center" wrapText="1"/>
    </xf>
    <xf numFmtId="172" fontId="9" fillId="3" borderId="1" xfId="0" applyNumberFormat="1" applyFont="1" applyFill="1" applyBorder="1" applyAlignment="1">
      <alignment horizontal="center" vertical="center" wrapText="1"/>
    </xf>
    <xf numFmtId="176" fontId="5" fillId="3" borderId="4" xfId="1" applyNumberFormat="1" applyFont="1" applyFill="1" applyBorder="1" applyAlignment="1">
      <alignment horizontal="center" vertical="center" wrapText="1"/>
    </xf>
    <xf numFmtId="167" fontId="10" fillId="3" borderId="0" xfId="0" applyNumberFormat="1" applyFont="1" applyFill="1" applyAlignment="1">
      <alignment vertical="center"/>
    </xf>
    <xf numFmtId="0" fontId="4" fillId="3" borderId="1" xfId="0" applyFont="1" applyFill="1" applyBorder="1" applyAlignment="1">
      <alignment horizontal="center" vertical="center"/>
    </xf>
    <xf numFmtId="0" fontId="15" fillId="3" borderId="6"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168" fontId="10" fillId="2" borderId="1" xfId="1" applyNumberFormat="1" applyFont="1" applyFill="1" applyBorder="1" applyAlignment="1">
      <alignment horizontal="center" vertical="center" wrapText="1"/>
    </xf>
    <xf numFmtId="164" fontId="10" fillId="2" borderId="1" xfId="1" applyNumberFormat="1" applyFont="1" applyFill="1" applyBorder="1" applyAlignment="1">
      <alignment horizontal="center" vertical="center" wrapText="1"/>
    </xf>
    <xf numFmtId="164" fontId="10" fillId="2" borderId="3" xfId="1" applyNumberFormat="1" applyFont="1" applyFill="1" applyBorder="1" applyAlignment="1">
      <alignment horizontal="center" vertical="center" wrapText="1"/>
    </xf>
    <xf numFmtId="170" fontId="10" fillId="2" borderId="1" xfId="1" applyNumberFormat="1" applyFont="1" applyFill="1" applyBorder="1" applyAlignment="1">
      <alignment horizontal="center" vertical="center" wrapText="1"/>
    </xf>
    <xf numFmtId="170" fontId="10" fillId="2" borderId="3" xfId="1" applyNumberFormat="1" applyFont="1" applyFill="1" applyBorder="1" applyAlignment="1">
      <alignment horizontal="center" vertical="center" wrapText="1"/>
    </xf>
    <xf numFmtId="167" fontId="10" fillId="8" borderId="3" xfId="1" applyNumberFormat="1" applyFont="1" applyFill="1" applyBorder="1" applyAlignment="1">
      <alignment horizontal="center" vertical="center" wrapText="1"/>
    </xf>
    <xf numFmtId="169" fontId="10" fillId="8" borderId="3" xfId="1" applyNumberFormat="1" applyFont="1" applyFill="1" applyBorder="1" applyAlignment="1">
      <alignment horizontal="center" vertical="center" wrapText="1"/>
    </xf>
    <xf numFmtId="167" fontId="10" fillId="5" borderId="3" xfId="1" applyNumberFormat="1" applyFont="1" applyFill="1" applyBorder="1" applyAlignment="1">
      <alignment horizontal="center" vertical="center" wrapText="1"/>
    </xf>
    <xf numFmtId="167" fontId="10" fillId="6" borderId="3" xfId="1" applyNumberFormat="1" applyFont="1" applyFill="1" applyBorder="1" applyAlignment="1">
      <alignment horizontal="center" vertical="center" wrapText="1"/>
    </xf>
    <xf numFmtId="167" fontId="10" fillId="7" borderId="3" xfId="1" applyNumberFormat="1" applyFont="1" applyFill="1" applyBorder="1" applyAlignment="1">
      <alignment horizontal="center" vertical="center" wrapText="1"/>
    </xf>
    <xf numFmtId="0" fontId="10" fillId="8" borderId="3" xfId="0" applyFont="1" applyFill="1" applyBorder="1" applyAlignment="1">
      <alignment horizontal="center" vertical="center" wrapText="1"/>
    </xf>
    <xf numFmtId="0" fontId="10" fillId="6" borderId="3" xfId="0" applyFont="1" applyFill="1" applyBorder="1" applyAlignment="1">
      <alignment horizontal="center" vertical="center" wrapText="1"/>
    </xf>
    <xf numFmtId="14" fontId="6" fillId="0" borderId="1" xfId="0" applyNumberFormat="1" applyFont="1" applyBorder="1" applyAlignment="1">
      <alignment horizontal="center" vertical="center" wrapText="1"/>
    </xf>
    <xf numFmtId="0" fontId="6" fillId="3" borderId="4" xfId="0" applyFont="1" applyFill="1" applyBorder="1" applyAlignment="1">
      <alignment horizontal="center" vertical="center" wrapText="1"/>
    </xf>
    <xf numFmtId="0" fontId="5" fillId="3" borderId="4" xfId="0" applyFont="1" applyFill="1" applyBorder="1" applyAlignment="1">
      <alignment horizontal="center" vertical="center"/>
    </xf>
    <xf numFmtId="0" fontId="5" fillId="3" borderId="4" xfId="0" applyFont="1" applyFill="1" applyBorder="1" applyAlignment="1">
      <alignment horizontal="center" vertical="center" wrapText="1"/>
    </xf>
    <xf numFmtId="0" fontId="0" fillId="3" borderId="0" xfId="0" applyFill="1" applyAlignment="1">
      <alignment horizontal="center" vertical="center"/>
    </xf>
    <xf numFmtId="0" fontId="0" fillId="3" borderId="0" xfId="0" applyFill="1"/>
    <xf numFmtId="0" fontId="0" fillId="3" borderId="0" xfId="0" applyFill="1" applyAlignment="1">
      <alignment horizontal="justify" vertical="center" wrapText="1"/>
    </xf>
    <xf numFmtId="0" fontId="17" fillId="3" borderId="1" xfId="0" applyFont="1" applyFill="1" applyBorder="1" applyAlignment="1">
      <alignment horizontal="center" vertical="center"/>
    </xf>
    <xf numFmtId="0" fontId="16"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4" fillId="9" borderId="0" xfId="0" applyFont="1" applyFill="1" applyAlignment="1">
      <alignment horizontal="left" vertical="center" wrapText="1" indent="1"/>
    </xf>
    <xf numFmtId="43" fontId="6" fillId="3" borderId="1" xfId="7" applyFont="1" applyFill="1" applyBorder="1" applyAlignment="1">
      <alignment horizontal="center" vertical="center" wrapText="1"/>
    </xf>
    <xf numFmtId="43" fontId="6" fillId="3" borderId="1" xfId="0" applyNumberFormat="1" applyFont="1" applyFill="1" applyBorder="1" applyAlignment="1">
      <alignment horizontal="center" vertical="center" wrapText="1"/>
    </xf>
    <xf numFmtId="0" fontId="4" fillId="0" borderId="0" xfId="0" applyFont="1"/>
    <xf numFmtId="0" fontId="19" fillId="3" borderId="1" xfId="0" applyFont="1" applyFill="1" applyBorder="1" applyAlignment="1">
      <alignment horizontal="center" vertical="center"/>
    </xf>
    <xf numFmtId="167" fontId="20" fillId="3" borderId="0" xfId="0" applyNumberFormat="1" applyFont="1" applyFill="1" applyAlignment="1">
      <alignment vertical="center"/>
    </xf>
    <xf numFmtId="14" fontId="6" fillId="3" borderId="1" xfId="7" applyNumberFormat="1" applyFont="1" applyFill="1" applyBorder="1" applyAlignment="1">
      <alignment horizontal="center" vertical="center" wrapText="1"/>
    </xf>
    <xf numFmtId="14" fontId="6" fillId="3" borderId="1" xfId="7" applyNumberFormat="1" applyFont="1" applyFill="1" applyBorder="1" applyAlignment="1">
      <alignment horizontal="center" wrapText="1"/>
    </xf>
    <xf numFmtId="0" fontId="0" fillId="3" borderId="1" xfId="0" applyFill="1" applyBorder="1"/>
    <xf numFmtId="43" fontId="9" fillId="3" borderId="1" xfId="7" applyFont="1" applyFill="1" applyBorder="1" applyAlignment="1">
      <alignment horizontal="center" vertical="center" wrapText="1"/>
    </xf>
    <xf numFmtId="49" fontId="5" fillId="3" borderId="1" xfId="1" applyNumberFormat="1" applyFont="1" applyFill="1" applyBorder="1" applyAlignment="1">
      <alignment horizontal="justify" vertical="center" wrapText="1"/>
    </xf>
    <xf numFmtId="177" fontId="6" fillId="3" borderId="1" xfId="0" applyNumberFormat="1" applyFont="1" applyFill="1" applyBorder="1" applyAlignment="1">
      <alignment horizontal="center" vertical="center" wrapText="1"/>
    </xf>
    <xf numFmtId="178" fontId="6" fillId="3" borderId="1" xfId="0" applyNumberFormat="1" applyFont="1" applyFill="1" applyBorder="1" applyAlignment="1">
      <alignment horizontal="center" vertical="center" wrapText="1"/>
    </xf>
    <xf numFmtId="176" fontId="6" fillId="3" borderId="4" xfId="1" applyNumberFormat="1" applyFont="1" applyFill="1" applyBorder="1" applyAlignment="1">
      <alignment horizontal="center" vertical="center" wrapText="1"/>
    </xf>
    <xf numFmtId="0" fontId="0" fillId="0" borderId="1" xfId="0" applyBorder="1" applyAlignment="1">
      <alignment horizontal="center" vertical="center"/>
    </xf>
    <xf numFmtId="0" fontId="23" fillId="11" borderId="1" xfId="0" applyFont="1" applyFill="1" applyBorder="1" applyAlignment="1">
      <alignment vertical="center" wrapText="1"/>
    </xf>
    <xf numFmtId="166" fontId="23" fillId="11" borderId="1" xfId="1" applyFont="1" applyFill="1" applyBorder="1" applyAlignment="1" applyProtection="1">
      <alignment horizontal="center" vertical="center" wrapText="1"/>
      <protection locked="0"/>
    </xf>
    <xf numFmtId="166" fontId="23" fillId="11" borderId="1" xfId="1" applyFont="1" applyFill="1" applyBorder="1" applyAlignment="1" applyProtection="1">
      <alignment vertical="center" wrapText="1"/>
      <protection locked="0"/>
    </xf>
    <xf numFmtId="166" fontId="23" fillId="11" borderId="1" xfId="1" applyFont="1" applyFill="1" applyBorder="1" applyAlignment="1" applyProtection="1">
      <alignment vertical="center"/>
      <protection locked="0"/>
    </xf>
    <xf numFmtId="167" fontId="23" fillId="13" borderId="1" xfId="1" applyNumberFormat="1" applyFont="1" applyFill="1" applyBorder="1" applyAlignment="1">
      <alignment vertical="center" wrapText="1"/>
    </xf>
    <xf numFmtId="167" fontId="23" fillId="13" borderId="1" xfId="1" applyNumberFormat="1" applyFont="1" applyFill="1" applyBorder="1" applyAlignment="1">
      <alignment horizontal="center" vertical="center"/>
    </xf>
    <xf numFmtId="167" fontId="23" fillId="14" borderId="1" xfId="1" applyNumberFormat="1" applyFont="1" applyFill="1" applyBorder="1" applyAlignment="1">
      <alignment vertical="center" wrapText="1"/>
    </xf>
    <xf numFmtId="167" fontId="23" fillId="14" borderId="1" xfId="1" applyNumberFormat="1" applyFont="1" applyFill="1" applyBorder="1" applyAlignment="1">
      <alignment vertical="center"/>
    </xf>
    <xf numFmtId="167" fontId="23" fillId="15" borderId="1" xfId="1" applyNumberFormat="1" applyFont="1" applyFill="1" applyBorder="1" applyAlignment="1">
      <alignment vertical="center" wrapText="1"/>
    </xf>
    <xf numFmtId="167" fontId="23" fillId="15" borderId="1" xfId="1" applyNumberFormat="1" applyFont="1" applyFill="1" applyBorder="1" applyAlignment="1">
      <alignment horizontal="center" vertical="center"/>
    </xf>
    <xf numFmtId="168" fontId="23" fillId="16" borderId="1" xfId="1" applyNumberFormat="1" applyFont="1" applyFill="1" applyBorder="1" applyAlignment="1">
      <alignment horizontal="center" vertical="center" wrapText="1"/>
    </xf>
    <xf numFmtId="168" fontId="23" fillId="16" borderId="1" xfId="1" applyNumberFormat="1" applyFont="1" applyFill="1" applyBorder="1" applyAlignment="1">
      <alignment horizontal="center" vertical="center"/>
    </xf>
    <xf numFmtId="0" fontId="23" fillId="10" borderId="1" xfId="0" applyFont="1" applyFill="1" applyBorder="1" applyAlignment="1">
      <alignment vertical="center" wrapText="1"/>
    </xf>
    <xf numFmtId="0" fontId="23" fillId="10" borderId="1" xfId="0" applyFont="1" applyFill="1" applyBorder="1" applyAlignment="1">
      <alignment horizontal="right" vertical="center"/>
    </xf>
    <xf numFmtId="0" fontId="23" fillId="17" borderId="1" xfId="0" applyFont="1" applyFill="1" applyBorder="1" applyAlignment="1">
      <alignment vertical="center" wrapText="1"/>
    </xf>
    <xf numFmtId="0" fontId="23" fillId="17" borderId="1" xfId="0" applyFont="1" applyFill="1" applyBorder="1" applyAlignment="1">
      <alignment horizontal="center" vertical="center"/>
    </xf>
    <xf numFmtId="0" fontId="23" fillId="18" borderId="1" xfId="0" applyFont="1" applyFill="1" applyBorder="1" applyAlignment="1">
      <alignment horizontal="center" vertical="center" wrapText="1"/>
    </xf>
    <xf numFmtId="0" fontId="23" fillId="2" borderId="1" xfId="0" applyFont="1" applyFill="1" applyBorder="1" applyAlignment="1">
      <alignment vertical="center"/>
    </xf>
    <xf numFmtId="0" fontId="23" fillId="2" borderId="1" xfId="0" applyFont="1" applyFill="1" applyBorder="1" applyAlignment="1">
      <alignment vertical="center" wrapText="1"/>
    </xf>
    <xf numFmtId="167" fontId="23" fillId="11" borderId="1" xfId="1" applyNumberFormat="1" applyFont="1" applyFill="1" applyBorder="1" applyAlignment="1" applyProtection="1">
      <alignment horizontal="center" vertical="center" wrapText="1"/>
      <protection locked="0"/>
    </xf>
    <xf numFmtId="167" fontId="23" fillId="11" borderId="1" xfId="1" applyNumberFormat="1" applyFont="1" applyFill="1" applyBorder="1" applyAlignment="1" applyProtection="1">
      <alignment vertical="center" wrapText="1"/>
      <protection locked="0"/>
    </xf>
    <xf numFmtId="167" fontId="23" fillId="14" borderId="1" xfId="1" applyNumberFormat="1" applyFont="1" applyFill="1" applyBorder="1" applyAlignment="1">
      <alignment horizontal="center" vertical="center"/>
    </xf>
    <xf numFmtId="167" fontId="23" fillId="19" borderId="1" xfId="1" applyNumberFormat="1" applyFont="1" applyFill="1" applyBorder="1" applyAlignment="1">
      <alignment vertical="center" wrapText="1"/>
    </xf>
    <xf numFmtId="167" fontId="23" fillId="19" borderId="1" xfId="1" applyNumberFormat="1" applyFont="1" applyFill="1" applyBorder="1" applyAlignment="1">
      <alignment horizontal="left" vertical="center"/>
    </xf>
    <xf numFmtId="167" fontId="23" fillId="19" borderId="1" xfId="1" applyNumberFormat="1" applyFont="1" applyFill="1" applyBorder="1" applyAlignment="1">
      <alignment horizontal="right" vertical="center"/>
    </xf>
    <xf numFmtId="0" fontId="23" fillId="16" borderId="1" xfId="0" applyFont="1" applyFill="1" applyBorder="1" applyAlignment="1">
      <alignment horizontal="center" vertical="center" wrapText="1"/>
    </xf>
    <xf numFmtId="0" fontId="23" fillId="18" borderId="1" xfId="0" applyFont="1" applyFill="1" applyBorder="1" applyAlignment="1">
      <alignment vertical="center" wrapText="1"/>
    </xf>
    <xf numFmtId="0" fontId="23" fillId="11" borderId="1" xfId="0" applyFont="1" applyFill="1" applyBorder="1" applyAlignment="1">
      <alignment horizontal="center" vertical="center" wrapText="1"/>
    </xf>
    <xf numFmtId="167" fontId="23" fillId="12" borderId="1" xfId="1" applyNumberFormat="1" applyFont="1" applyFill="1" applyBorder="1" applyAlignment="1" applyProtection="1">
      <alignment horizontal="center" vertical="center" wrapText="1"/>
      <protection locked="0"/>
    </xf>
    <xf numFmtId="167" fontId="23" fillId="13" borderId="1" xfId="1" applyNumberFormat="1" applyFont="1" applyFill="1" applyBorder="1" applyAlignment="1">
      <alignment horizontal="center" vertical="center" wrapText="1"/>
    </xf>
    <xf numFmtId="169" fontId="23" fillId="13" borderId="1" xfId="1" applyNumberFormat="1" applyFont="1" applyFill="1" applyBorder="1" applyAlignment="1">
      <alignment horizontal="center" vertical="center" wrapText="1"/>
    </xf>
    <xf numFmtId="169" fontId="23" fillId="13" borderId="1" xfId="0" applyNumberFormat="1" applyFont="1" applyFill="1" applyBorder="1" applyAlignment="1">
      <alignment horizontal="center" vertical="center" wrapText="1"/>
    </xf>
    <xf numFmtId="167" fontId="23" fillId="14" borderId="1" xfId="1" applyNumberFormat="1" applyFont="1" applyFill="1" applyBorder="1" applyAlignment="1">
      <alignment horizontal="center" vertical="center" wrapText="1"/>
    </xf>
    <xf numFmtId="167" fontId="23" fillId="19" borderId="1" xfId="1" applyNumberFormat="1" applyFont="1" applyFill="1" applyBorder="1" applyAlignment="1">
      <alignment horizontal="center" vertical="center" wrapText="1"/>
    </xf>
    <xf numFmtId="167" fontId="23" fillId="15" borderId="1" xfId="1" applyNumberFormat="1" applyFont="1" applyFill="1" applyBorder="1" applyAlignment="1">
      <alignment horizontal="center" vertical="center" wrapText="1"/>
    </xf>
    <xf numFmtId="0" fontId="23" fillId="10" borderId="1" xfId="0" applyFont="1" applyFill="1" applyBorder="1" applyAlignment="1">
      <alignment horizontal="center" vertical="center" wrapText="1"/>
    </xf>
    <xf numFmtId="0" fontId="23" fillId="17" borderId="1" xfId="0" applyFont="1" applyFill="1" applyBorder="1" applyAlignment="1">
      <alignment horizontal="center" vertical="center" wrapText="1"/>
    </xf>
    <xf numFmtId="0" fontId="23" fillId="2" borderId="1" xfId="0" applyFont="1" applyFill="1" applyBorder="1" applyAlignment="1">
      <alignment horizontal="center" vertical="center" wrapText="1"/>
    </xf>
    <xf numFmtId="0" fontId="24" fillId="0" borderId="1" xfId="0" applyFont="1" applyBorder="1" applyAlignment="1">
      <alignment horizontal="center" vertical="center" wrapText="1"/>
    </xf>
    <xf numFmtId="14" fontId="24" fillId="0" borderId="1" xfId="0" applyNumberFormat="1" applyFont="1" applyBorder="1" applyAlignment="1">
      <alignment horizontal="center" vertical="center" wrapText="1"/>
    </xf>
    <xf numFmtId="0" fontId="0" fillId="0" borderId="1" xfId="0" applyBorder="1"/>
    <xf numFmtId="0" fontId="0" fillId="0" borderId="1" xfId="0" applyBorder="1" applyAlignment="1">
      <alignment horizontal="justify" vertical="center" wrapText="1"/>
    </xf>
    <xf numFmtId="179" fontId="0" fillId="0" borderId="1" xfId="0" applyNumberFormat="1" applyBorder="1" applyAlignment="1">
      <alignment horizontal="center" vertical="center"/>
    </xf>
    <xf numFmtId="14" fontId="0" fillId="0" borderId="1" xfId="0" applyNumberFormat="1" applyBorder="1"/>
    <xf numFmtId="0" fontId="0" fillId="0" borderId="1" xfId="0" applyBorder="1" applyAlignment="1">
      <alignment horizontal="justify" vertical="center"/>
    </xf>
    <xf numFmtId="0" fontId="4" fillId="0" borderId="1" xfId="0" applyFont="1" applyBorder="1" applyAlignment="1">
      <alignment horizontal="center" vertical="center"/>
    </xf>
    <xf numFmtId="0" fontId="4" fillId="0" borderId="1" xfId="0" applyFont="1" applyBorder="1"/>
    <xf numFmtId="14" fontId="0" fillId="0" borderId="1" xfId="0" applyNumberFormat="1" applyBorder="1" applyAlignment="1">
      <alignment horizontal="center" vertical="center"/>
    </xf>
    <xf numFmtId="0" fontId="4" fillId="0" borderId="1" xfId="0" applyFont="1" applyBorder="1" applyAlignment="1">
      <alignment horizontal="justify" vertical="center" wrapText="1"/>
    </xf>
    <xf numFmtId="0" fontId="25" fillId="0" borderId="1" xfId="0" applyFont="1" applyBorder="1"/>
    <xf numFmtId="0" fontId="27" fillId="0" borderId="0" xfId="0" applyFont="1"/>
    <xf numFmtId="0" fontId="26" fillId="9" borderId="0" xfId="0" applyFont="1" applyFill="1" applyAlignment="1">
      <alignment vertical="center" wrapText="1"/>
    </xf>
    <xf numFmtId="0" fontId="24" fillId="0" borderId="8" xfId="0" applyFont="1" applyBorder="1" applyAlignment="1">
      <alignment horizontal="center" vertical="center" wrapText="1"/>
    </xf>
    <xf numFmtId="0" fontId="0" fillId="0" borderId="8" xfId="0" applyBorder="1" applyAlignment="1">
      <alignment horizontal="center" vertical="center"/>
    </xf>
    <xf numFmtId="0" fontId="4" fillId="0" borderId="8" xfId="0" applyFont="1" applyBorder="1" applyAlignment="1">
      <alignment horizontal="center" vertical="center"/>
    </xf>
    <xf numFmtId="0" fontId="0" fillId="0" borderId="5" xfId="0" applyBorder="1" applyAlignment="1">
      <alignment horizontal="center" vertical="center"/>
    </xf>
    <xf numFmtId="0" fontId="24" fillId="0" borderId="5" xfId="0" applyFont="1" applyBorder="1" applyAlignment="1">
      <alignment horizontal="center" vertical="center" wrapText="1"/>
    </xf>
    <xf numFmtId="0" fontId="0" fillId="0" borderId="3" xfId="0" applyBorder="1"/>
    <xf numFmtId="176" fontId="0" fillId="0" borderId="1" xfId="0" applyNumberFormat="1" applyBorder="1" applyAlignment="1">
      <alignment horizontal="center" vertical="center"/>
    </xf>
    <xf numFmtId="170" fontId="12" fillId="3" borderId="1" xfId="1" applyNumberFormat="1" applyFont="1" applyFill="1" applyBorder="1" applyAlignment="1">
      <alignment horizontal="justify" vertical="center" wrapText="1"/>
    </xf>
    <xf numFmtId="172" fontId="9" fillId="3" borderId="4" xfId="0" applyNumberFormat="1" applyFont="1" applyFill="1" applyBorder="1" applyAlignment="1">
      <alignment horizontal="center" vertical="center" wrapText="1"/>
    </xf>
    <xf numFmtId="0" fontId="4" fillId="0" borderId="0" xfId="0" applyFont="1" applyAlignment="1">
      <alignment vertical="center"/>
    </xf>
    <xf numFmtId="0" fontId="0" fillId="0" borderId="0" xfId="0" applyAlignment="1">
      <alignment horizontal="justify" vertical="center" wrapText="1"/>
    </xf>
    <xf numFmtId="0" fontId="2" fillId="0" borderId="1" xfId="2" applyBorder="1" applyAlignment="1" applyProtection="1">
      <alignment horizontal="justify" vertical="center" wrapText="1"/>
    </xf>
    <xf numFmtId="0" fontId="0" fillId="0" borderId="0" xfId="0" applyAlignment="1">
      <alignment horizontal="center" vertical="center"/>
    </xf>
    <xf numFmtId="14" fontId="9" fillId="3" borderId="1" xfId="0" applyNumberFormat="1" applyFont="1" applyFill="1" applyBorder="1" applyAlignment="1">
      <alignment horizontal="center" vertical="center" wrapText="1"/>
    </xf>
    <xf numFmtId="0" fontId="4" fillId="3" borderId="1" xfId="0" applyFont="1" applyFill="1" applyBorder="1" applyAlignment="1">
      <alignment horizontal="justify" vertical="center" wrapText="1"/>
    </xf>
    <xf numFmtId="172" fontId="9" fillId="3" borderId="1" xfId="0" applyNumberFormat="1" applyFont="1" applyFill="1" applyBorder="1" applyAlignment="1">
      <alignment horizontal="center" vertical="center"/>
    </xf>
    <xf numFmtId="176" fontId="9" fillId="3" borderId="1" xfId="0" applyNumberFormat="1" applyFont="1" applyFill="1" applyBorder="1" applyAlignment="1">
      <alignment horizontal="center" vertical="center" wrapText="1"/>
    </xf>
    <xf numFmtId="180" fontId="6" fillId="3" borderId="1" xfId="0" applyNumberFormat="1" applyFont="1" applyFill="1" applyBorder="1" applyAlignment="1">
      <alignment horizontal="center" vertical="center" wrapText="1"/>
    </xf>
    <xf numFmtId="0" fontId="4" fillId="0" borderId="5" xfId="0" applyFont="1" applyBorder="1" applyAlignment="1">
      <alignment vertical="center"/>
    </xf>
    <xf numFmtId="0" fontId="30" fillId="20" borderId="0" xfId="0" applyFont="1" applyFill="1" applyAlignment="1">
      <alignment horizontal="center" vertical="center" wrapText="1"/>
    </xf>
    <xf numFmtId="0" fontId="6" fillId="12" borderId="1" xfId="0" applyFont="1" applyFill="1" applyBorder="1" applyAlignment="1">
      <alignment horizontal="center" vertical="center" wrapText="1"/>
    </xf>
    <xf numFmtId="0" fontId="5" fillId="12" borderId="1" xfId="0" applyFont="1" applyFill="1" applyBorder="1" applyAlignment="1">
      <alignment horizontal="center" vertical="center" wrapText="1"/>
    </xf>
    <xf numFmtId="0" fontId="17" fillId="12" borderId="1" xfId="0" applyFont="1" applyFill="1" applyBorder="1" applyAlignment="1">
      <alignment horizontal="center" vertical="center"/>
    </xf>
    <xf numFmtId="175" fontId="6" fillId="12" borderId="1" xfId="7" applyNumberFormat="1" applyFont="1" applyFill="1" applyBorder="1" applyAlignment="1">
      <alignment horizontal="center" vertical="center" wrapText="1"/>
    </xf>
    <xf numFmtId="170" fontId="6" fillId="12" borderId="1" xfId="0" applyNumberFormat="1" applyFont="1" applyFill="1" applyBorder="1" applyAlignment="1">
      <alignment horizontal="center" vertical="center" wrapText="1"/>
    </xf>
    <xf numFmtId="164" fontId="6" fillId="12" borderId="1" xfId="1" applyNumberFormat="1" applyFont="1" applyFill="1" applyBorder="1" applyAlignment="1">
      <alignment horizontal="center" vertical="center" wrapText="1"/>
    </xf>
    <xf numFmtId="0" fontId="6" fillId="12" borderId="0" xfId="0" applyFont="1" applyFill="1" applyAlignment="1">
      <alignment horizontal="center" vertical="center" wrapText="1"/>
    </xf>
    <xf numFmtId="0" fontId="30" fillId="12" borderId="1" xfId="0" applyFont="1" applyFill="1" applyBorder="1" applyAlignment="1">
      <alignment horizontal="center" vertical="center" wrapText="1"/>
    </xf>
    <xf numFmtId="172" fontId="30" fillId="12" borderId="1" xfId="0" applyNumberFormat="1" applyFont="1" applyFill="1" applyBorder="1" applyAlignment="1">
      <alignment horizontal="center" vertical="center" wrapText="1"/>
    </xf>
    <xf numFmtId="0" fontId="31" fillId="12" borderId="1" xfId="0" applyFont="1" applyFill="1" applyBorder="1" applyAlignment="1">
      <alignment horizontal="center" vertical="center"/>
    </xf>
    <xf numFmtId="0" fontId="33" fillId="12" borderId="1" xfId="0" applyFont="1" applyFill="1" applyBorder="1" applyAlignment="1">
      <alignment horizontal="justify" vertical="center" wrapText="1"/>
    </xf>
    <xf numFmtId="176" fontId="30" fillId="12" borderId="4" xfId="1" applyNumberFormat="1" applyFont="1" applyFill="1" applyBorder="1" applyAlignment="1">
      <alignment horizontal="center" vertical="center"/>
    </xf>
    <xf numFmtId="174" fontId="30" fillId="12" borderId="1" xfId="0" applyNumberFormat="1" applyFont="1" applyFill="1" applyBorder="1" applyAlignment="1">
      <alignment horizontal="center" vertical="center" wrapText="1"/>
    </xf>
    <xf numFmtId="0" fontId="30" fillId="12" borderId="1" xfId="0" applyFont="1" applyFill="1" applyBorder="1" applyAlignment="1">
      <alignment horizontal="center" vertical="center"/>
    </xf>
    <xf numFmtId="0" fontId="30" fillId="12" borderId="0" xfId="0" applyFont="1" applyFill="1" applyAlignment="1">
      <alignment horizontal="center" vertical="center" wrapText="1"/>
    </xf>
    <xf numFmtId="14" fontId="30" fillId="12" borderId="1" xfId="0" applyNumberFormat="1" applyFont="1" applyFill="1" applyBorder="1" applyAlignment="1">
      <alignment horizontal="center" vertical="center" wrapText="1"/>
    </xf>
    <xf numFmtId="168" fontId="29" fillId="12" borderId="1" xfId="1" applyNumberFormat="1" applyFont="1" applyFill="1" applyBorder="1" applyAlignment="1">
      <alignment horizontal="center" vertical="center" wrapText="1"/>
    </xf>
    <xf numFmtId="0" fontId="30" fillId="12" borderId="4" xfId="0" applyFont="1" applyFill="1" applyBorder="1" applyAlignment="1">
      <alignment horizontal="center" vertical="center" wrapText="1"/>
    </xf>
    <xf numFmtId="0" fontId="32" fillId="12" borderId="1" xfId="0" applyFont="1" applyFill="1" applyBorder="1" applyAlignment="1">
      <alignment horizontal="center" vertical="center" wrapText="1"/>
    </xf>
    <xf numFmtId="0" fontId="34" fillId="12" borderId="1" xfId="2" applyFont="1" applyFill="1" applyBorder="1" applyAlignment="1" applyProtection="1">
      <alignment horizontal="center" vertical="center" wrapText="1"/>
    </xf>
    <xf numFmtId="0" fontId="6" fillId="3" borderId="3" xfId="0" applyFont="1" applyFill="1" applyBorder="1" applyAlignment="1">
      <alignment horizontal="center" vertical="center" wrapText="1"/>
    </xf>
    <xf numFmtId="0" fontId="5" fillId="3" borderId="3" xfId="0" applyFont="1" applyFill="1" applyBorder="1" applyAlignment="1">
      <alignment horizontal="center" vertical="center" wrapText="1"/>
    </xf>
    <xf numFmtId="170" fontId="6"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6" fillId="0" borderId="3" xfId="0" applyFont="1" applyBorder="1" applyAlignment="1">
      <alignment horizontal="center" vertical="center" wrapText="1"/>
    </xf>
    <xf numFmtId="0" fontId="17" fillId="3" borderId="3" xfId="0" applyFont="1" applyFill="1" applyBorder="1" applyAlignment="1">
      <alignment horizontal="center" vertical="center"/>
    </xf>
    <xf numFmtId="176" fontId="6" fillId="3" borderId="9" xfId="1" applyNumberFormat="1" applyFont="1" applyFill="1" applyBorder="1" applyAlignment="1">
      <alignment horizontal="center" vertical="center"/>
    </xf>
    <xf numFmtId="174" fontId="5" fillId="3" borderId="3" xfId="0" applyNumberFormat="1" applyFont="1" applyFill="1" applyBorder="1" applyAlignment="1">
      <alignment horizontal="center" vertical="center" wrapText="1"/>
    </xf>
    <xf numFmtId="170" fontId="6" fillId="0" borderId="3" xfId="0" applyNumberFormat="1" applyFont="1" applyBorder="1" applyAlignment="1">
      <alignment horizontal="center" vertical="center" wrapText="1"/>
    </xf>
    <xf numFmtId="0" fontId="5" fillId="0" borderId="3" xfId="0" applyFont="1" applyBorder="1" applyAlignment="1">
      <alignment horizontal="center" vertical="center" wrapText="1"/>
    </xf>
    <xf numFmtId="0" fontId="6" fillId="3" borderId="9" xfId="0" applyFont="1" applyFill="1" applyBorder="1" applyAlignment="1">
      <alignment horizontal="center" vertical="center" wrapText="1"/>
    </xf>
    <xf numFmtId="176" fontId="6" fillId="3" borderId="3" xfId="0" applyNumberFormat="1" applyFont="1" applyFill="1" applyBorder="1" applyAlignment="1">
      <alignment horizontal="center" vertical="center" wrapText="1"/>
    </xf>
    <xf numFmtId="14" fontId="5" fillId="3" borderId="3" xfId="0" applyNumberFormat="1" applyFont="1" applyFill="1" applyBorder="1" applyAlignment="1">
      <alignment horizontal="center" vertical="center" wrapText="1"/>
    </xf>
    <xf numFmtId="14" fontId="6" fillId="3" borderId="3" xfId="0" applyNumberFormat="1" applyFont="1" applyFill="1" applyBorder="1" applyAlignment="1">
      <alignment horizontal="center" vertical="center" wrapText="1"/>
    </xf>
    <xf numFmtId="0" fontId="8" fillId="3" borderId="3" xfId="2" applyFont="1" applyFill="1" applyBorder="1" applyAlignment="1" applyProtection="1">
      <alignment horizontal="center" vertical="center" wrapText="1"/>
    </xf>
    <xf numFmtId="0" fontId="5" fillId="20" borderId="1" xfId="0" applyFont="1" applyFill="1" applyBorder="1" applyAlignment="1">
      <alignment horizontal="center" vertical="center" wrapText="1"/>
    </xf>
    <xf numFmtId="0" fontId="6" fillId="0" borderId="5" xfId="0" applyFont="1" applyBorder="1" applyAlignment="1">
      <alignment horizontal="center" vertical="center" wrapText="1"/>
    </xf>
    <xf numFmtId="14" fontId="6" fillId="0" borderId="5" xfId="0" applyNumberFormat="1" applyFont="1" applyBorder="1" applyAlignment="1">
      <alignment horizontal="center" vertical="center" wrapText="1"/>
    </xf>
    <xf numFmtId="0" fontId="6" fillId="2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0" xfId="0" applyFont="1" applyAlignment="1">
      <alignment horizontal="center" vertical="center" wrapText="1"/>
    </xf>
    <xf numFmtId="14" fontId="6" fillId="0" borderId="3" xfId="0" applyNumberFormat="1" applyFont="1" applyBorder="1" applyAlignment="1">
      <alignment horizontal="center" vertical="center" wrapText="1"/>
    </xf>
    <xf numFmtId="176" fontId="6" fillId="3" borderId="3" xfId="1" applyNumberFormat="1" applyFont="1" applyFill="1" applyBorder="1" applyAlignment="1">
      <alignment horizontal="center" vertical="center"/>
    </xf>
    <xf numFmtId="164" fontId="6" fillId="0" borderId="1" xfId="1" applyNumberFormat="1" applyFont="1" applyBorder="1" applyAlignment="1">
      <alignment horizontal="center" vertical="center" wrapText="1"/>
    </xf>
    <xf numFmtId="0" fontId="6" fillId="3" borderId="8" xfId="0" applyFont="1" applyFill="1" applyBorder="1" applyAlignment="1">
      <alignment horizontal="center" vertical="center" wrapText="1"/>
    </xf>
    <xf numFmtId="0" fontId="6" fillId="0" borderId="8" xfId="0" applyFont="1" applyBorder="1" applyAlignment="1">
      <alignment horizontal="center" vertical="center" wrapText="1"/>
    </xf>
    <xf numFmtId="0" fontId="5" fillId="3" borderId="8" xfId="0" applyFont="1" applyFill="1" applyBorder="1" applyAlignment="1">
      <alignment horizontal="center" vertical="center" wrapText="1"/>
    </xf>
    <xf numFmtId="176" fontId="6" fillId="3" borderId="8" xfId="1" applyNumberFormat="1" applyFont="1" applyFill="1" applyBorder="1" applyAlignment="1">
      <alignment horizontal="center" vertical="center"/>
    </xf>
    <xf numFmtId="14" fontId="6" fillId="3" borderId="8" xfId="0" applyNumberFormat="1" applyFont="1" applyFill="1" applyBorder="1" applyAlignment="1">
      <alignment horizontal="center" vertical="center" wrapText="1"/>
    </xf>
    <xf numFmtId="0" fontId="8" fillId="3" borderId="8" xfId="2" applyFont="1" applyFill="1" applyBorder="1" applyAlignment="1" applyProtection="1">
      <alignment horizontal="center" vertical="center" wrapText="1"/>
    </xf>
    <xf numFmtId="0" fontId="28" fillId="3" borderId="1" xfId="0" applyFont="1" applyFill="1" applyBorder="1" applyAlignment="1">
      <alignment horizontal="center" vertical="center" wrapText="1"/>
    </xf>
    <xf numFmtId="164" fontId="6" fillId="0" borderId="3" xfId="1" applyNumberFormat="1" applyFont="1" applyBorder="1" applyAlignment="1">
      <alignment horizontal="center" vertical="center" wrapText="1"/>
    </xf>
    <xf numFmtId="0" fontId="35" fillId="0" borderId="0" xfId="0" applyFont="1"/>
    <xf numFmtId="0" fontId="6" fillId="0" borderId="4" xfId="0" applyFont="1" applyBorder="1" applyAlignment="1">
      <alignment horizontal="center" vertical="center" wrapText="1"/>
    </xf>
    <xf numFmtId="0" fontId="6" fillId="0" borderId="2" xfId="0" applyFont="1" applyBorder="1" applyAlignment="1">
      <alignment horizontal="center" vertical="center" wrapText="1"/>
    </xf>
    <xf numFmtId="14" fontId="6" fillId="3" borderId="4" xfId="0" applyNumberFormat="1" applyFont="1" applyFill="1" applyBorder="1" applyAlignment="1">
      <alignment horizontal="center" vertical="center" wrapText="1"/>
    </xf>
    <xf numFmtId="0" fontId="8" fillId="3" borderId="2" xfId="2" applyFont="1" applyFill="1" applyBorder="1" applyAlignment="1" applyProtection="1">
      <alignment horizontal="center" vertical="center" wrapText="1"/>
    </xf>
    <xf numFmtId="170" fontId="6" fillId="0" borderId="8" xfId="0" applyNumberFormat="1" applyFont="1" applyBorder="1" applyAlignment="1">
      <alignment horizontal="center" vertical="center" wrapText="1"/>
    </xf>
    <xf numFmtId="176" fontId="6" fillId="3" borderId="2" xfId="1" applyNumberFormat="1" applyFont="1" applyFill="1" applyBorder="1" applyAlignment="1">
      <alignment horizontal="center" vertical="center"/>
    </xf>
    <xf numFmtId="0" fontId="12" fillId="3" borderId="5" xfId="0" applyFont="1" applyFill="1" applyBorder="1" applyAlignment="1">
      <alignment horizontal="center" vertical="center" wrapText="1"/>
    </xf>
    <xf numFmtId="0" fontId="4" fillId="0" borderId="3" xfId="0" applyFont="1" applyBorder="1" applyAlignment="1">
      <alignment horizontal="justify"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174" fontId="6" fillId="3" borderId="5" xfId="0" applyNumberFormat="1" applyFont="1" applyFill="1" applyBorder="1" applyAlignment="1">
      <alignment horizontal="center" vertical="center" wrapText="1"/>
    </xf>
    <xf numFmtId="176" fontId="6" fillId="3" borderId="5" xfId="1" applyNumberFormat="1" applyFont="1" applyFill="1" applyBorder="1" applyAlignment="1">
      <alignment horizontal="center" vertical="center"/>
    </xf>
    <xf numFmtId="0" fontId="5" fillId="3" borderId="1" xfId="0" applyFont="1" applyFill="1" applyBorder="1" applyAlignment="1">
      <alignment horizontal="justify" vertical="center" wrapText="1"/>
    </xf>
    <xf numFmtId="14" fontId="6" fillId="3" borderId="12" xfId="0" applyNumberFormat="1" applyFont="1" applyFill="1" applyBorder="1" applyAlignment="1">
      <alignment horizontal="center" vertical="center" wrapText="1"/>
    </xf>
    <xf numFmtId="170" fontId="6" fillId="0" borderId="2" xfId="0" applyNumberFormat="1" applyFont="1" applyBorder="1" applyAlignment="1">
      <alignment horizontal="center" vertical="center" wrapText="1"/>
    </xf>
    <xf numFmtId="174" fontId="6" fillId="3" borderId="2" xfId="0" applyNumberFormat="1" applyFont="1" applyFill="1" applyBorder="1" applyAlignment="1">
      <alignment horizontal="center" vertical="center" wrapText="1"/>
    </xf>
    <xf numFmtId="0" fontId="4" fillId="0" borderId="1" xfId="0" applyFont="1" applyBorder="1" applyAlignment="1">
      <alignment vertical="center"/>
    </xf>
    <xf numFmtId="0" fontId="36" fillId="11" borderId="3" xfId="0" applyFont="1" applyFill="1" applyBorder="1" applyAlignment="1">
      <alignment horizontal="center" vertical="center" wrapText="1"/>
    </xf>
    <xf numFmtId="167" fontId="36" fillId="11" borderId="3" xfId="1" applyNumberFormat="1" applyFont="1" applyFill="1" applyBorder="1" applyAlignment="1" applyProtection="1">
      <alignment horizontal="center" vertical="center" wrapText="1"/>
      <protection locked="0"/>
    </xf>
    <xf numFmtId="167" fontId="36" fillId="12" borderId="3" xfId="1" applyNumberFormat="1" applyFont="1" applyFill="1" applyBorder="1" applyAlignment="1" applyProtection="1">
      <alignment horizontal="center" vertical="center" wrapText="1"/>
      <protection locked="0"/>
    </xf>
    <xf numFmtId="0" fontId="36" fillId="18" borderId="3" xfId="0" applyFont="1" applyFill="1" applyBorder="1" applyAlignment="1">
      <alignment horizontal="center" vertical="center" wrapText="1"/>
    </xf>
    <xf numFmtId="0" fontId="36" fillId="2" borderId="3" xfId="0" applyFont="1" applyFill="1" applyBorder="1" applyAlignment="1">
      <alignment horizontal="center" vertical="center" wrapText="1"/>
    </xf>
    <xf numFmtId="0" fontId="0" fillId="0" borderId="1" xfId="0" applyBorder="1" applyAlignment="1">
      <alignment horizontal="center" vertical="center" wrapText="1"/>
    </xf>
    <xf numFmtId="170" fontId="6" fillId="3" borderId="1" xfId="0" applyNumberFormat="1" applyFont="1" applyFill="1" applyBorder="1" applyAlignment="1">
      <alignment horizontal="center" vertical="center" wrapText="1"/>
    </xf>
    <xf numFmtId="175" fontId="9" fillId="3" borderId="1" xfId="7" applyNumberFormat="1" applyFont="1" applyFill="1" applyBorder="1" applyAlignment="1">
      <alignment horizontal="center" vertical="center" wrapText="1"/>
    </xf>
    <xf numFmtId="0" fontId="0" fillId="0" borderId="1" xfId="0" applyBorder="1" applyAlignment="1">
      <alignment wrapText="1"/>
    </xf>
    <xf numFmtId="0" fontId="37" fillId="0" borderId="1" xfId="0" applyFont="1" applyBorder="1" applyAlignment="1">
      <alignment horizontal="justify" vertical="center" wrapText="1"/>
    </xf>
    <xf numFmtId="0" fontId="0" fillId="0" borderId="3" xfId="0" applyBorder="1" applyAlignment="1">
      <alignment horizontal="center" vertical="center"/>
    </xf>
    <xf numFmtId="0" fontId="0" fillId="0" borderId="3" xfId="0" applyBorder="1" applyAlignment="1">
      <alignment horizontal="justify" vertical="center" wrapText="1"/>
    </xf>
    <xf numFmtId="0" fontId="4" fillId="3" borderId="3" xfId="0" applyFont="1" applyFill="1" applyBorder="1" applyAlignment="1">
      <alignment horizontal="justify" vertical="center" wrapText="1"/>
    </xf>
    <xf numFmtId="170" fontId="6" fillId="3" borderId="3" xfId="0" applyNumberFormat="1" applyFont="1" applyFill="1" applyBorder="1" applyAlignment="1">
      <alignment horizontal="center" vertical="center" wrapText="1"/>
    </xf>
    <xf numFmtId="172" fontId="6" fillId="3" borderId="3" xfId="0" applyNumberFormat="1" applyFont="1" applyFill="1" applyBorder="1" applyAlignment="1">
      <alignment horizontal="center" vertical="center" wrapText="1"/>
    </xf>
    <xf numFmtId="0" fontId="2" fillId="3" borderId="3" xfId="2" applyFill="1" applyBorder="1" applyAlignment="1" applyProtection="1">
      <alignment horizontal="center" vertical="center" wrapText="1"/>
    </xf>
    <xf numFmtId="175" fontId="6" fillId="0" borderId="1" xfId="7" applyNumberFormat="1" applyFont="1" applyBorder="1" applyAlignment="1">
      <alignment horizontal="center" vertical="center" wrapText="1"/>
    </xf>
    <xf numFmtId="169" fontId="6" fillId="0" borderId="1" xfId="1" applyNumberFormat="1" applyFont="1" applyBorder="1" applyAlignment="1">
      <alignment horizontal="center" vertical="center" wrapText="1"/>
    </xf>
    <xf numFmtId="0" fontId="6" fillId="12" borderId="3" xfId="0" applyFont="1" applyFill="1" applyBorder="1" applyAlignment="1">
      <alignment horizontal="center" vertical="center" wrapText="1"/>
    </xf>
    <xf numFmtId="0" fontId="5" fillId="12" borderId="3" xfId="0" applyFont="1" applyFill="1" applyBorder="1" applyAlignment="1">
      <alignment horizontal="center" vertical="center" wrapText="1"/>
    </xf>
    <xf numFmtId="0" fontId="17" fillId="12" borderId="3" xfId="0" applyFont="1" applyFill="1" applyBorder="1" applyAlignment="1">
      <alignment horizontal="center" vertical="center"/>
    </xf>
    <xf numFmtId="175" fontId="6" fillId="12" borderId="3" xfId="7" applyNumberFormat="1" applyFont="1" applyFill="1" applyBorder="1" applyAlignment="1">
      <alignment horizontal="center" vertical="center" wrapText="1"/>
    </xf>
    <xf numFmtId="170" fontId="6" fillId="12" borderId="3" xfId="0" applyNumberFormat="1" applyFont="1" applyFill="1" applyBorder="1" applyAlignment="1">
      <alignment horizontal="center" vertical="center" wrapText="1"/>
    </xf>
    <xf numFmtId="164" fontId="6" fillId="12" borderId="3" xfId="1" applyNumberFormat="1" applyFont="1" applyFill="1" applyBorder="1" applyAlignment="1">
      <alignment horizontal="center" vertical="center" wrapText="1"/>
    </xf>
    <xf numFmtId="170" fontId="6" fillId="0" borderId="4" xfId="0" applyNumberFormat="1" applyFont="1" applyBorder="1" applyAlignment="1">
      <alignment horizontal="center" vertical="center" wrapText="1"/>
    </xf>
    <xf numFmtId="8" fontId="0" fillId="0" borderId="1" xfId="0" applyNumberFormat="1" applyBorder="1" applyAlignment="1">
      <alignment horizontal="center" vertical="center" wrapText="1"/>
    </xf>
    <xf numFmtId="8" fontId="38" fillId="0" borderId="1" xfId="0" applyNumberFormat="1" applyFont="1" applyBorder="1" applyAlignment="1">
      <alignment horizontal="center" vertical="center" wrapText="1"/>
    </xf>
    <xf numFmtId="167" fontId="23" fillId="12" borderId="2" xfId="1" applyNumberFormat="1" applyFont="1" applyFill="1" applyBorder="1" applyAlignment="1" applyProtection="1">
      <alignment horizontal="center" vertical="center"/>
      <protection locked="0"/>
    </xf>
    <xf numFmtId="167" fontId="23" fillId="12" borderId="1" xfId="1" applyNumberFormat="1" applyFont="1" applyFill="1" applyBorder="1" applyAlignment="1" applyProtection="1">
      <alignment vertical="center"/>
      <protection locked="0"/>
    </xf>
    <xf numFmtId="0" fontId="38" fillId="0" borderId="1" xfId="0" applyFont="1" applyBorder="1"/>
    <xf numFmtId="0" fontId="38" fillId="0" borderId="0" xfId="0" applyFont="1"/>
    <xf numFmtId="166" fontId="23" fillId="21" borderId="1" xfId="1" applyFont="1" applyFill="1" applyBorder="1" applyAlignment="1" applyProtection="1">
      <alignment horizontal="center" vertical="center" wrapText="1"/>
      <protection locked="0"/>
    </xf>
    <xf numFmtId="167" fontId="23" fillId="21" borderId="1" xfId="1" applyNumberFormat="1" applyFont="1" applyFill="1" applyBorder="1" applyAlignment="1" applyProtection="1">
      <alignment vertical="center" wrapText="1"/>
      <protection locked="0"/>
    </xf>
    <xf numFmtId="166" fontId="23" fillId="14" borderId="1" xfId="1" applyFont="1" applyFill="1" applyBorder="1" applyAlignment="1" applyProtection="1">
      <alignment vertical="center" wrapText="1"/>
      <protection locked="0"/>
    </xf>
    <xf numFmtId="167" fontId="23" fillId="14" borderId="1" xfId="1" applyNumberFormat="1" applyFont="1" applyFill="1" applyBorder="1" applyAlignment="1" applyProtection="1">
      <alignment vertical="center" wrapText="1"/>
      <protection locked="0"/>
    </xf>
    <xf numFmtId="8" fontId="0" fillId="0" borderId="8" xfId="0" applyNumberFormat="1" applyBorder="1" applyAlignment="1">
      <alignment horizontal="center" vertical="center" wrapText="1"/>
    </xf>
    <xf numFmtId="4" fontId="0" fillId="0" borderId="0" xfId="0" applyNumberFormat="1" applyAlignment="1">
      <alignment horizontal="center" vertical="center"/>
    </xf>
    <xf numFmtId="8" fontId="0" fillId="0" borderId="3" xfId="0" applyNumberFormat="1" applyBorder="1" applyAlignment="1">
      <alignment horizontal="center" vertical="center" wrapText="1"/>
    </xf>
    <xf numFmtId="8" fontId="38" fillId="0" borderId="3" xfId="0" applyNumberFormat="1" applyFont="1" applyBorder="1" applyAlignment="1">
      <alignment horizontal="center" vertical="center" wrapText="1"/>
    </xf>
    <xf numFmtId="0" fontId="0" fillId="0" borderId="3" xfId="0" applyBorder="1" applyAlignment="1">
      <alignment horizontal="center" vertical="center" wrapText="1"/>
    </xf>
    <xf numFmtId="0" fontId="37" fillId="0" borderId="1" xfId="0" applyFont="1" applyBorder="1" applyAlignment="1">
      <alignment horizontal="center" vertical="center" wrapText="1"/>
    </xf>
    <xf numFmtId="8" fontId="37" fillId="0" borderId="1" xfId="0" applyNumberFormat="1" applyFont="1" applyBorder="1" applyAlignment="1">
      <alignment horizontal="center" vertical="center" wrapText="1"/>
    </xf>
    <xf numFmtId="0" fontId="4" fillId="20" borderId="1" xfId="0" applyFont="1" applyFill="1" applyBorder="1" applyAlignment="1">
      <alignment horizontal="center" vertical="center"/>
    </xf>
    <xf numFmtId="172" fontId="6" fillId="20" borderId="1" xfId="0" applyNumberFormat="1" applyFont="1" applyFill="1" applyBorder="1" applyAlignment="1">
      <alignment horizontal="center" vertical="center" wrapText="1"/>
    </xf>
    <xf numFmtId="0" fontId="4" fillId="20" borderId="1" xfId="0" applyFont="1" applyFill="1" applyBorder="1" applyAlignment="1">
      <alignment horizontal="justify" vertical="center" wrapText="1"/>
    </xf>
    <xf numFmtId="176" fontId="6" fillId="20" borderId="4" xfId="1" applyNumberFormat="1" applyFont="1" applyFill="1" applyBorder="1" applyAlignment="1">
      <alignment horizontal="center" vertical="center"/>
    </xf>
    <xf numFmtId="174" fontId="5" fillId="20" borderId="1" xfId="1" applyNumberFormat="1" applyFont="1" applyFill="1" applyBorder="1" applyAlignment="1">
      <alignment horizontal="center" vertical="center" wrapText="1"/>
    </xf>
    <xf numFmtId="170" fontId="12" fillId="20" borderId="1" xfId="1" applyNumberFormat="1" applyFont="1" applyFill="1" applyBorder="1" applyAlignment="1">
      <alignment horizontal="center" vertical="center" wrapText="1"/>
    </xf>
    <xf numFmtId="174" fontId="12" fillId="20" borderId="1" xfId="1" applyNumberFormat="1" applyFont="1" applyFill="1" applyBorder="1" applyAlignment="1">
      <alignment horizontal="center" vertical="center" wrapText="1"/>
    </xf>
    <xf numFmtId="170" fontId="10" fillId="20" borderId="1" xfId="1" applyNumberFormat="1" applyFont="1" applyFill="1" applyBorder="1" applyAlignment="1">
      <alignment horizontal="center" vertical="center" wrapText="1"/>
    </xf>
    <xf numFmtId="167" fontId="5" fillId="20" borderId="1" xfId="1" applyNumberFormat="1" applyFont="1" applyFill="1" applyBorder="1" applyAlignment="1">
      <alignment horizontal="center" vertical="center" wrapText="1"/>
    </xf>
    <xf numFmtId="14" fontId="6" fillId="20" borderId="1" xfId="0" applyNumberFormat="1" applyFont="1" applyFill="1" applyBorder="1" applyAlignment="1">
      <alignment horizontal="center" vertical="center" wrapText="1"/>
    </xf>
    <xf numFmtId="176" fontId="6" fillId="20" borderId="1" xfId="0" applyNumberFormat="1" applyFont="1" applyFill="1" applyBorder="1" applyAlignment="1">
      <alignment horizontal="center" vertical="center" wrapText="1"/>
    </xf>
    <xf numFmtId="180" fontId="6" fillId="20" borderId="1" xfId="0" applyNumberFormat="1" applyFont="1" applyFill="1" applyBorder="1" applyAlignment="1">
      <alignment horizontal="center" vertical="center" wrapText="1"/>
    </xf>
    <xf numFmtId="167" fontId="12" fillId="20" borderId="1" xfId="1" applyNumberFormat="1" applyFont="1" applyFill="1" applyBorder="1" applyAlignment="1">
      <alignment horizontal="center" vertical="center" wrapText="1"/>
    </xf>
    <xf numFmtId="0" fontId="12" fillId="20" borderId="1" xfId="0" applyFont="1" applyFill="1" applyBorder="1" applyAlignment="1">
      <alignment horizontal="center" vertical="center" wrapText="1"/>
    </xf>
    <xf numFmtId="0" fontId="2" fillId="20" borderId="1" xfId="2" applyFill="1" applyBorder="1" applyAlignment="1" applyProtection="1">
      <alignment horizontal="center" vertical="center" wrapText="1"/>
    </xf>
    <xf numFmtId="167" fontId="11" fillId="20" borderId="0" xfId="0" applyNumberFormat="1" applyFont="1" applyFill="1" applyAlignment="1">
      <alignment vertical="center"/>
    </xf>
    <xf numFmtId="0" fontId="11" fillId="20" borderId="0" xfId="0" applyFont="1" applyFill="1" applyAlignment="1">
      <alignment horizontal="center" vertical="center" wrapText="1"/>
    </xf>
    <xf numFmtId="14" fontId="0" fillId="0" borderId="1" xfId="0" applyNumberFormat="1" applyBorder="1" applyAlignment="1">
      <alignment horizontal="center" vertical="center" wrapText="1"/>
    </xf>
    <xf numFmtId="0" fontId="0" fillId="0" borderId="8" xfId="0" applyBorder="1" applyAlignment="1">
      <alignment horizontal="justify" vertical="center"/>
    </xf>
    <xf numFmtId="0" fontId="0" fillId="0" borderId="3" xfId="0" applyBorder="1" applyAlignment="1">
      <alignment horizontal="justify" vertical="center"/>
    </xf>
    <xf numFmtId="181" fontId="38" fillId="0" borderId="1" xfId="0" applyNumberFormat="1" applyFont="1" applyBorder="1" applyAlignment="1">
      <alignment horizontal="center" vertical="center" wrapText="1"/>
    </xf>
    <xf numFmtId="0" fontId="0" fillId="0" borderId="8" xfId="0" applyBorder="1" applyAlignment="1">
      <alignment horizontal="justify" vertical="center" wrapText="1"/>
    </xf>
    <xf numFmtId="14" fontId="0" fillId="0" borderId="1" xfId="0" applyNumberFormat="1" applyBorder="1" applyAlignment="1">
      <alignment horizontal="justify" vertical="center"/>
    </xf>
    <xf numFmtId="166" fontId="23" fillId="11" borderId="1" xfId="1" applyFont="1" applyFill="1" applyBorder="1" applyAlignment="1" applyProtection="1">
      <alignment horizontal="center" vertical="center"/>
      <protection locked="0"/>
    </xf>
    <xf numFmtId="0" fontId="39" fillId="0" borderId="0" xfId="0" applyFont="1"/>
    <xf numFmtId="0" fontId="39" fillId="0" borderId="1" xfId="0" applyFont="1" applyBorder="1" applyAlignment="1">
      <alignment horizontal="center" vertical="center"/>
    </xf>
    <xf numFmtId="0" fontId="39" fillId="0" borderId="1" xfId="0" applyFont="1" applyBorder="1" applyAlignment="1">
      <alignment horizontal="justify" vertical="center" wrapText="1"/>
    </xf>
    <xf numFmtId="14" fontId="39" fillId="0" borderId="1" xfId="0" applyNumberFormat="1" applyFont="1" applyBorder="1" applyAlignment="1">
      <alignment horizontal="justify" vertical="center" wrapText="1"/>
    </xf>
    <xf numFmtId="181" fontId="40" fillId="0" borderId="1" xfId="0" applyNumberFormat="1" applyFont="1" applyBorder="1" applyAlignment="1">
      <alignment horizontal="center" vertical="center" wrapText="1"/>
    </xf>
    <xf numFmtId="0" fontId="39" fillId="0" borderId="1" xfId="0" applyFont="1" applyBorder="1" applyAlignment="1">
      <alignment horizontal="center" vertical="center" wrapText="1"/>
    </xf>
    <xf numFmtId="175" fontId="6" fillId="3" borderId="1" xfId="7" applyNumberFormat="1" applyFont="1" applyFill="1" applyBorder="1" applyAlignment="1">
      <alignment horizontal="center" vertical="center" wrapText="1"/>
    </xf>
    <xf numFmtId="0" fontId="9" fillId="20" borderId="1" xfId="0" applyFont="1" applyFill="1" applyBorder="1" applyAlignment="1">
      <alignment horizontal="center" vertical="center" wrapText="1"/>
    </xf>
    <xf numFmtId="0" fontId="38" fillId="0" borderId="3" xfId="0" applyFont="1" applyBorder="1"/>
    <xf numFmtId="0" fontId="38" fillId="0" borderId="0" xfId="0" applyFont="1" applyAlignment="1">
      <alignment horizontal="center" vertical="center"/>
    </xf>
    <xf numFmtId="0" fontId="38" fillId="0" borderId="0" xfId="0" applyFont="1" applyAlignment="1">
      <alignment horizontal="center" vertical="center" wrapText="1"/>
    </xf>
    <xf numFmtId="0" fontId="0" fillId="0" borderId="0" xfId="0" applyAlignment="1">
      <alignment horizontal="center" vertical="center" wrapText="1"/>
    </xf>
    <xf numFmtId="0" fontId="40" fillId="0" borderId="0" xfId="0" applyFont="1"/>
    <xf numFmtId="167" fontId="23" fillId="12" borderId="1" xfId="1" applyNumberFormat="1" applyFont="1" applyFill="1" applyBorder="1" applyAlignment="1" applyProtection="1">
      <alignment horizontal="center" vertical="center"/>
      <protection locked="0"/>
    </xf>
    <xf numFmtId="181" fontId="0" fillId="0" borderId="1" xfId="0" applyNumberFormat="1" applyBorder="1" applyAlignment="1">
      <alignment horizontal="justify" vertical="center" wrapText="1"/>
    </xf>
    <xf numFmtId="6" fontId="0" fillId="0" borderId="1" xfId="0" applyNumberFormat="1" applyBorder="1"/>
    <xf numFmtId="3" fontId="0" fillId="0" borderId="1" xfId="0" applyNumberFormat="1" applyBorder="1"/>
    <xf numFmtId="6" fontId="2" fillId="0" borderId="1" xfId="2" applyNumberFormat="1" applyBorder="1" applyAlignment="1" applyProtection="1">
      <alignment horizontal="justify" vertical="center" wrapText="1"/>
    </xf>
    <xf numFmtId="164" fontId="6" fillId="3" borderId="1" xfId="1" applyNumberFormat="1" applyFont="1" applyFill="1" applyBorder="1" applyAlignment="1">
      <alignment horizontal="center" vertical="center" wrapText="1"/>
    </xf>
    <xf numFmtId="0" fontId="0" fillId="3" borderId="1" xfId="0" applyFill="1" applyBorder="1" applyAlignment="1">
      <alignment horizontal="center" vertical="center"/>
    </xf>
    <xf numFmtId="0" fontId="0" fillId="0" borderId="3" xfId="0" applyBorder="1" applyAlignment="1">
      <alignment horizontal="center" wrapText="1"/>
    </xf>
    <xf numFmtId="181" fontId="0" fillId="0" borderId="1" xfId="0" applyNumberFormat="1" applyBorder="1" applyAlignment="1">
      <alignment horizontal="center" vertical="center" wrapText="1"/>
    </xf>
    <xf numFmtId="181" fontId="0" fillId="0" borderId="3" xfId="0" applyNumberFormat="1" applyBorder="1" applyAlignment="1">
      <alignment horizontal="justify" vertical="center" wrapText="1"/>
    </xf>
    <xf numFmtId="6" fontId="0" fillId="0" borderId="1" xfId="0" applyNumberFormat="1" applyBorder="1" applyAlignment="1">
      <alignment horizontal="center" vertical="center"/>
    </xf>
    <xf numFmtId="8" fontId="0" fillId="0" borderId="0" xfId="0" applyNumberFormat="1" applyAlignment="1">
      <alignment horizontal="center" vertical="center"/>
    </xf>
    <xf numFmtId="0" fontId="9" fillId="12" borderId="1" xfId="0" applyFont="1" applyFill="1" applyBorder="1" applyAlignment="1">
      <alignment horizontal="center" vertical="center" wrapText="1"/>
    </xf>
    <xf numFmtId="0" fontId="4" fillId="12" borderId="1" xfId="0" applyFont="1" applyFill="1" applyBorder="1" applyAlignment="1">
      <alignment horizontal="justify" vertical="center" wrapText="1"/>
    </xf>
    <xf numFmtId="172" fontId="9" fillId="12" borderId="1" xfId="0" applyNumberFormat="1" applyFont="1" applyFill="1" applyBorder="1" applyAlignment="1">
      <alignment horizontal="center" vertical="center" wrapText="1"/>
    </xf>
    <xf numFmtId="0" fontId="2" fillId="12" borderId="1" xfId="2" applyFill="1" applyBorder="1" applyAlignment="1" applyProtection="1">
      <alignment horizontal="center" vertical="center" wrapText="1"/>
    </xf>
    <xf numFmtId="176" fontId="6" fillId="12" borderId="1" xfId="0" applyNumberFormat="1" applyFont="1" applyFill="1" applyBorder="1" applyAlignment="1">
      <alignment horizontal="center" vertical="center" wrapText="1"/>
    </xf>
    <xf numFmtId="0" fontId="4" fillId="12" borderId="3" xfId="0" applyFont="1" applyFill="1" applyBorder="1" applyAlignment="1">
      <alignment horizontal="justify" vertical="center" wrapText="1"/>
    </xf>
    <xf numFmtId="176" fontId="6" fillId="12" borderId="3" xfId="0" applyNumberFormat="1" applyFont="1" applyFill="1" applyBorder="1" applyAlignment="1">
      <alignment horizontal="center" vertical="center" wrapText="1"/>
    </xf>
    <xf numFmtId="172" fontId="6" fillId="12" borderId="3" xfId="0" applyNumberFormat="1" applyFont="1" applyFill="1" applyBorder="1" applyAlignment="1">
      <alignment horizontal="center" vertical="center" wrapText="1"/>
    </xf>
    <xf numFmtId="14" fontId="6" fillId="12" borderId="3" xfId="0" applyNumberFormat="1" applyFont="1" applyFill="1" applyBorder="1" applyAlignment="1">
      <alignment horizontal="center" vertical="center" wrapText="1"/>
    </xf>
    <xf numFmtId="167" fontId="12" fillId="12" borderId="3" xfId="1" applyNumberFormat="1" applyFont="1" applyFill="1" applyBorder="1" applyAlignment="1">
      <alignment horizontal="center" vertical="center" wrapText="1"/>
    </xf>
    <xf numFmtId="0" fontId="2" fillId="12" borderId="3" xfId="2" applyFill="1" applyBorder="1" applyAlignment="1" applyProtection="1">
      <alignment horizontal="center" vertical="center" wrapText="1"/>
    </xf>
    <xf numFmtId="0" fontId="9" fillId="22" borderId="1" xfId="0" applyFont="1" applyFill="1" applyBorder="1" applyAlignment="1">
      <alignment horizontal="center" vertical="center" wrapText="1"/>
    </xf>
    <xf numFmtId="14" fontId="9" fillId="22" borderId="1" xfId="0" applyNumberFormat="1" applyFont="1" applyFill="1" applyBorder="1" applyAlignment="1">
      <alignment horizontal="center" vertical="center" wrapText="1"/>
    </xf>
    <xf numFmtId="0" fontId="19" fillId="22" borderId="1" xfId="0" applyFont="1" applyFill="1" applyBorder="1" applyAlignment="1">
      <alignment horizontal="justify" vertical="center" wrapText="1"/>
    </xf>
    <xf numFmtId="172" fontId="9" fillId="22" borderId="1" xfId="0" applyNumberFormat="1" applyFont="1" applyFill="1" applyBorder="1" applyAlignment="1">
      <alignment horizontal="center" vertical="center" wrapText="1"/>
    </xf>
    <xf numFmtId="0" fontId="2" fillId="22" borderId="1" xfId="2" applyFill="1" applyBorder="1" applyAlignment="1" applyProtection="1">
      <alignment horizontal="center" vertical="center" wrapText="1"/>
    </xf>
    <xf numFmtId="0" fontId="9" fillId="22" borderId="0" xfId="0" applyFont="1" applyFill="1" applyAlignment="1">
      <alignment horizontal="center" vertical="center" wrapText="1"/>
    </xf>
    <xf numFmtId="0" fontId="6" fillId="22" borderId="1" xfId="0" applyFont="1" applyFill="1" applyBorder="1" applyAlignment="1">
      <alignment horizontal="center" vertical="center" wrapText="1"/>
    </xf>
    <xf numFmtId="0" fontId="5" fillId="22" borderId="1" xfId="0" applyFont="1" applyFill="1" applyBorder="1" applyAlignment="1">
      <alignment horizontal="center" vertical="center" wrapText="1"/>
    </xf>
    <xf numFmtId="0" fontId="17" fillId="22" borderId="1" xfId="0" applyFont="1" applyFill="1" applyBorder="1" applyAlignment="1">
      <alignment horizontal="justify" vertical="center" wrapText="1"/>
    </xf>
    <xf numFmtId="176" fontId="6" fillId="22" borderId="4" xfId="1" applyNumberFormat="1" applyFont="1" applyFill="1" applyBorder="1" applyAlignment="1">
      <alignment horizontal="center" vertical="center"/>
    </xf>
    <xf numFmtId="174" fontId="5" fillId="22" borderId="1" xfId="0" applyNumberFormat="1" applyFont="1" applyFill="1" applyBorder="1" applyAlignment="1">
      <alignment horizontal="center" vertical="center" wrapText="1"/>
    </xf>
    <xf numFmtId="176" fontId="6" fillId="22" borderId="1" xfId="1" applyNumberFormat="1" applyFont="1" applyFill="1" applyBorder="1" applyAlignment="1">
      <alignment horizontal="center" vertical="center"/>
    </xf>
    <xf numFmtId="170" fontId="6" fillId="22" borderId="1" xfId="0" applyNumberFormat="1" applyFont="1" applyFill="1" applyBorder="1" applyAlignment="1">
      <alignment horizontal="center" vertical="center" wrapText="1"/>
    </xf>
    <xf numFmtId="14" fontId="6" fillId="22" borderId="1" xfId="0" applyNumberFormat="1" applyFont="1" applyFill="1" applyBorder="1" applyAlignment="1">
      <alignment horizontal="center" vertical="center" wrapText="1"/>
    </xf>
    <xf numFmtId="176" fontId="6" fillId="22" borderId="1" xfId="0" applyNumberFormat="1" applyFont="1" applyFill="1" applyBorder="1" applyAlignment="1">
      <alignment horizontal="center" vertical="center" wrapText="1"/>
    </xf>
    <xf numFmtId="172" fontId="6" fillId="22" borderId="1" xfId="0" applyNumberFormat="1" applyFont="1" applyFill="1" applyBorder="1" applyAlignment="1">
      <alignment horizontal="center" vertical="center" wrapText="1"/>
    </xf>
    <xf numFmtId="0" fontId="5" fillId="22" borderId="3" xfId="0" applyFont="1" applyFill="1" applyBorder="1" applyAlignment="1">
      <alignment horizontal="center" vertical="center" wrapText="1"/>
    </xf>
    <xf numFmtId="0" fontId="6" fillId="22" borderId="0" xfId="0" applyFont="1" applyFill="1" applyAlignment="1">
      <alignment horizontal="center" vertical="center" wrapText="1"/>
    </xf>
    <xf numFmtId="14" fontId="6" fillId="12" borderId="1" xfId="0" applyNumberFormat="1" applyFont="1" applyFill="1" applyBorder="1" applyAlignment="1">
      <alignment horizontal="center" vertical="center" wrapText="1"/>
    </xf>
    <xf numFmtId="170" fontId="6" fillId="12" borderId="4" xfId="0" applyNumberFormat="1" applyFont="1" applyFill="1" applyBorder="1" applyAlignment="1">
      <alignment horizontal="center" vertical="center" wrapText="1"/>
    </xf>
    <xf numFmtId="172" fontId="6" fillId="12" borderId="1" xfId="0" applyNumberFormat="1" applyFont="1" applyFill="1" applyBorder="1" applyAlignment="1">
      <alignment horizontal="center" vertical="center" wrapText="1"/>
    </xf>
    <xf numFmtId="167" fontId="12" fillId="12" borderId="1" xfId="1" applyNumberFormat="1" applyFont="1" applyFill="1" applyBorder="1" applyAlignment="1">
      <alignment horizontal="center" vertical="center" wrapText="1"/>
    </xf>
    <xf numFmtId="0" fontId="6" fillId="23" borderId="1" xfId="0" applyFont="1" applyFill="1" applyBorder="1" applyAlignment="1">
      <alignment horizontal="center" vertical="center" wrapText="1"/>
    </xf>
    <xf numFmtId="0" fontId="5" fillId="23" borderId="1" xfId="0" applyFont="1" applyFill="1" applyBorder="1" applyAlignment="1">
      <alignment horizontal="center" vertical="center" wrapText="1"/>
    </xf>
    <xf numFmtId="172" fontId="6" fillId="23" borderId="1" xfId="0" applyNumberFormat="1" applyFont="1" applyFill="1" applyBorder="1" applyAlignment="1">
      <alignment horizontal="center" vertical="center" wrapText="1"/>
    </xf>
    <xf numFmtId="172" fontId="6" fillId="23" borderId="1" xfId="0" applyNumberFormat="1" applyFont="1" applyFill="1" applyBorder="1" applyAlignment="1">
      <alignment horizontal="center" vertical="center"/>
    </xf>
    <xf numFmtId="0" fontId="4" fillId="23" borderId="1" xfId="0" applyFont="1" applyFill="1" applyBorder="1" applyAlignment="1">
      <alignment horizontal="justify" vertical="center" wrapText="1"/>
    </xf>
    <xf numFmtId="176" fontId="6" fillId="23" borderId="4" xfId="1" applyNumberFormat="1" applyFont="1" applyFill="1" applyBorder="1" applyAlignment="1">
      <alignment horizontal="center" vertical="center"/>
    </xf>
    <xf numFmtId="174" fontId="5" fillId="23" borderId="1" xfId="0" applyNumberFormat="1" applyFont="1" applyFill="1" applyBorder="1" applyAlignment="1">
      <alignment horizontal="center" vertical="center" wrapText="1"/>
    </xf>
    <xf numFmtId="49" fontId="6" fillId="23" borderId="1" xfId="1" applyNumberFormat="1" applyFont="1" applyFill="1" applyBorder="1" applyAlignment="1">
      <alignment horizontal="justify" vertical="center" wrapText="1"/>
    </xf>
    <xf numFmtId="0" fontId="5" fillId="23" borderId="1" xfId="0" applyFont="1" applyFill="1" applyBorder="1" applyAlignment="1">
      <alignment horizontal="center" vertical="center"/>
    </xf>
    <xf numFmtId="174" fontId="6" fillId="23" borderId="1" xfId="0" applyNumberFormat="1" applyFont="1" applyFill="1" applyBorder="1" applyAlignment="1">
      <alignment horizontal="center" vertical="center" wrapText="1"/>
    </xf>
    <xf numFmtId="176" fontId="6" fillId="23" borderId="1" xfId="0" applyNumberFormat="1" applyFont="1" applyFill="1" applyBorder="1" applyAlignment="1">
      <alignment horizontal="center" vertical="center" wrapText="1"/>
    </xf>
    <xf numFmtId="172" fontId="5" fillId="23" borderId="1" xfId="0" applyNumberFormat="1" applyFont="1" applyFill="1" applyBorder="1" applyAlignment="1">
      <alignment horizontal="center" vertical="center"/>
    </xf>
    <xf numFmtId="168" fontId="12" fillId="23" borderId="1" xfId="1" applyNumberFormat="1" applyFont="1" applyFill="1" applyBorder="1" applyAlignment="1">
      <alignment horizontal="center" vertical="center" wrapText="1"/>
    </xf>
    <xf numFmtId="14" fontId="6" fillId="23" borderId="1" xfId="0" applyNumberFormat="1" applyFont="1" applyFill="1" applyBorder="1" applyAlignment="1">
      <alignment horizontal="center" vertical="center" wrapText="1"/>
    </xf>
    <xf numFmtId="167" fontId="12" fillId="23" borderId="1" xfId="1" applyNumberFormat="1" applyFont="1" applyFill="1" applyBorder="1" applyAlignment="1">
      <alignment horizontal="center" vertical="center" wrapText="1"/>
    </xf>
    <xf numFmtId="0" fontId="12" fillId="23" borderId="1" xfId="0" applyFont="1" applyFill="1" applyBorder="1" applyAlignment="1">
      <alignment horizontal="center" vertical="center" wrapText="1"/>
    </xf>
    <xf numFmtId="0" fontId="2" fillId="23" borderId="1" xfId="2" applyFill="1" applyBorder="1" applyAlignment="1" applyProtection="1">
      <alignment horizontal="center" vertical="center" wrapText="1"/>
    </xf>
    <xf numFmtId="167" fontId="11" fillId="23" borderId="0" xfId="0" applyNumberFormat="1" applyFont="1" applyFill="1" applyAlignment="1">
      <alignment vertical="center"/>
    </xf>
    <xf numFmtId="0" fontId="11" fillId="23" borderId="0" xfId="0" applyFont="1" applyFill="1" applyAlignment="1">
      <alignment horizontal="center" vertical="center" wrapText="1"/>
    </xf>
    <xf numFmtId="0" fontId="6" fillId="23" borderId="0" xfId="0" applyFont="1" applyFill="1" applyAlignment="1">
      <alignment horizontal="center" vertical="center" wrapText="1"/>
    </xf>
    <xf numFmtId="173" fontId="6" fillId="23" borderId="1" xfId="0" applyNumberFormat="1" applyFont="1" applyFill="1" applyBorder="1" applyAlignment="1">
      <alignment horizontal="center" vertical="center" wrapText="1"/>
    </xf>
    <xf numFmtId="176" fontId="6" fillId="23" borderId="1" xfId="1" applyNumberFormat="1" applyFont="1" applyFill="1" applyBorder="1" applyAlignment="1">
      <alignment horizontal="justify" vertical="center" wrapText="1"/>
    </xf>
    <xf numFmtId="0" fontId="5" fillId="23" borderId="4" xfId="0" applyFont="1" applyFill="1" applyBorder="1" applyAlignment="1">
      <alignment horizontal="center" vertical="center" wrapText="1"/>
    </xf>
    <xf numFmtId="0" fontId="8" fillId="23" borderId="1" xfId="2" applyFont="1" applyFill="1" applyBorder="1" applyAlignment="1" applyProtection="1">
      <alignment horizontal="center" vertical="center" wrapText="1"/>
    </xf>
    <xf numFmtId="0" fontId="6" fillId="24" borderId="1" xfId="0" applyFont="1" applyFill="1" applyBorder="1" applyAlignment="1">
      <alignment horizontal="center" vertical="center" wrapText="1"/>
    </xf>
    <xf numFmtId="0" fontId="5" fillId="24" borderId="1" xfId="0" applyFont="1" applyFill="1" applyBorder="1" applyAlignment="1">
      <alignment horizontal="center" vertical="center" wrapText="1"/>
    </xf>
    <xf numFmtId="0" fontId="9" fillId="24" borderId="1" xfId="0" applyFont="1" applyFill="1" applyBorder="1" applyAlignment="1">
      <alignment horizontal="center" vertical="center" wrapText="1"/>
    </xf>
    <xf numFmtId="0" fontId="2" fillId="24" borderId="1" xfId="2" applyFill="1" applyBorder="1" applyAlignment="1" applyProtection="1">
      <alignment horizontal="center" vertical="center" wrapText="1"/>
    </xf>
    <xf numFmtId="0" fontId="6" fillId="24" borderId="0" xfId="0" applyFont="1" applyFill="1" applyAlignment="1">
      <alignment horizontal="center" vertical="center" wrapText="1"/>
    </xf>
    <xf numFmtId="175" fontId="6" fillId="24" borderId="1" xfId="7" applyNumberFormat="1" applyFont="1" applyFill="1" applyBorder="1" applyAlignment="1">
      <alignment horizontal="center" vertical="center" wrapText="1"/>
    </xf>
    <xf numFmtId="170" fontId="6" fillId="24" borderId="1" xfId="0" applyNumberFormat="1" applyFont="1" applyFill="1" applyBorder="1" applyAlignment="1">
      <alignment horizontal="center" vertical="center" wrapText="1"/>
    </xf>
    <xf numFmtId="169" fontId="6" fillId="24" borderId="1" xfId="1" applyNumberFormat="1" applyFont="1" applyFill="1" applyBorder="1" applyAlignment="1">
      <alignment horizontal="center" vertical="center" wrapText="1"/>
    </xf>
    <xf numFmtId="164" fontId="6" fillId="24" borderId="1" xfId="1" applyNumberFormat="1" applyFont="1" applyFill="1" applyBorder="1" applyAlignment="1">
      <alignment horizontal="center" vertical="center" wrapText="1"/>
    </xf>
    <xf numFmtId="0" fontId="2" fillId="24" borderId="3" xfId="2" applyFill="1" applyBorder="1" applyAlignment="1" applyProtection="1">
      <alignment horizontal="center" vertical="center" wrapText="1"/>
    </xf>
    <xf numFmtId="14" fontId="9" fillId="0" borderId="3" xfId="0" applyNumberFormat="1" applyFont="1" applyBorder="1" applyAlignment="1">
      <alignment horizontal="center" vertical="center" wrapText="1"/>
    </xf>
    <xf numFmtId="174" fontId="9" fillId="3" borderId="1" xfId="0" applyNumberFormat="1" applyFont="1" applyFill="1" applyBorder="1" applyAlignment="1">
      <alignment horizontal="center" vertical="center" wrapText="1"/>
    </xf>
    <xf numFmtId="14" fontId="6" fillId="3" borderId="0" xfId="0" applyNumberFormat="1" applyFont="1" applyFill="1" applyAlignment="1">
      <alignment horizontal="center" vertical="center" wrapText="1"/>
    </xf>
    <xf numFmtId="168" fontId="22" fillId="3" borderId="1" xfId="1" applyNumberFormat="1" applyFont="1" applyFill="1" applyBorder="1" applyAlignment="1">
      <alignment horizontal="center" vertical="center" wrapText="1"/>
    </xf>
    <xf numFmtId="0" fontId="30" fillId="3" borderId="1" xfId="0" applyFont="1" applyFill="1" applyBorder="1" applyAlignment="1">
      <alignment horizontal="center" vertical="center" wrapText="1"/>
    </xf>
    <xf numFmtId="0" fontId="11" fillId="4" borderId="2" xfId="0" applyFont="1" applyFill="1" applyBorder="1" applyAlignment="1">
      <alignment horizontal="center" vertical="center" wrapText="1"/>
    </xf>
    <xf numFmtId="0" fontId="11" fillId="4" borderId="7"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11" fillId="6" borderId="1" xfId="0" applyFont="1" applyFill="1" applyBorder="1" applyAlignment="1">
      <alignment horizontal="center" vertical="center" wrapText="1"/>
    </xf>
    <xf numFmtId="0" fontId="11" fillId="7" borderId="1" xfId="0" applyFont="1" applyFill="1" applyBorder="1" applyAlignment="1">
      <alignment horizontal="center" vertical="center" wrapText="1"/>
    </xf>
    <xf numFmtId="0" fontId="11" fillId="8" borderId="1" xfId="0" applyFont="1" applyFill="1" applyBorder="1" applyAlignment="1">
      <alignment horizontal="center" vertical="center" wrapText="1"/>
    </xf>
    <xf numFmtId="167" fontId="23" fillId="12" borderId="1" xfId="1" applyNumberFormat="1" applyFont="1" applyFill="1" applyBorder="1" applyAlignment="1" applyProtection="1">
      <alignment horizontal="center" vertical="center"/>
      <protection locked="0"/>
    </xf>
    <xf numFmtId="0" fontId="23" fillId="18" borderId="1" xfId="0" applyFont="1" applyFill="1" applyBorder="1" applyAlignment="1">
      <alignment horizontal="center" vertical="center" wrapText="1"/>
    </xf>
    <xf numFmtId="167" fontId="23" fillId="13" borderId="2" xfId="1" applyNumberFormat="1" applyFont="1" applyFill="1" applyBorder="1" applyAlignment="1">
      <alignment horizontal="center" vertical="center" wrapText="1"/>
    </xf>
    <xf numFmtId="167" fontId="23" fillId="13" borderId="7" xfId="1" applyNumberFormat="1" applyFont="1" applyFill="1" applyBorder="1" applyAlignment="1">
      <alignment horizontal="center" vertical="center" wrapText="1"/>
    </xf>
    <xf numFmtId="167" fontId="23" fillId="13" borderId="4" xfId="1" applyNumberFormat="1"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right" vertical="center"/>
    </xf>
    <xf numFmtId="0" fontId="38" fillId="0" borderId="0" xfId="0" applyFont="1" applyAlignment="1">
      <alignment horizontal="right" vertical="center"/>
    </xf>
    <xf numFmtId="0" fontId="38" fillId="0" borderId="0" xfId="0" applyFont="1" applyAlignment="1">
      <alignment horizontal="center" vertical="center"/>
    </xf>
  </cellXfs>
  <cellStyles count="17">
    <cellStyle name="BodyStyle" xfId="8" xr:uid="{00000000-0005-0000-0000-000000000000}"/>
    <cellStyle name="Hipervínculo" xfId="2" builtinId="8"/>
    <cellStyle name="Millares" xfId="7" builtinId="3"/>
    <cellStyle name="Millares 2" xfId="10" xr:uid="{00000000-0005-0000-0000-000003000000}"/>
    <cellStyle name="Millares 2 2" xfId="13" xr:uid="{00000000-0005-0000-0000-000004000000}"/>
    <cellStyle name="Millares 2 2 2" xfId="4" xr:uid="{00000000-0005-0000-0000-000005000000}"/>
    <cellStyle name="Millares 2 2 2 2" xfId="9" xr:uid="{00000000-0005-0000-0000-000006000000}"/>
    <cellStyle name="Millares 2 2 2 2 2" xfId="12" xr:uid="{00000000-0005-0000-0000-000007000000}"/>
    <cellStyle name="Millares 2 2 2 2 3" xfId="15" xr:uid="{00000000-0005-0000-0000-000008000000}"/>
    <cellStyle name="Millares 2 3" xfId="16" xr:uid="{00000000-0005-0000-0000-000009000000}"/>
    <cellStyle name="Millares 3" xfId="11" xr:uid="{00000000-0005-0000-0000-00000A000000}"/>
    <cellStyle name="Millares 4" xfId="14" xr:uid="{00000000-0005-0000-0000-00000B000000}"/>
    <cellStyle name="Moneda" xfId="1" builtinId="4"/>
    <cellStyle name="Moneda 11" xfId="6" xr:uid="{00000000-0005-0000-0000-00000D000000}"/>
    <cellStyle name="Normal" xfId="0" builtinId="0"/>
    <cellStyle name="Normal 10" xfId="5" xr:uid="{00000000-0005-0000-0000-00000F000000}"/>
    <cellStyle name="Normal 2" xfId="3" xr:uid="{00000000-0005-0000-0000-000010000000}"/>
  </cellStyles>
  <dxfs count="18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FF99"/>
      <color rgb="FFFFFFCC"/>
      <color rgb="FFFFCCCC"/>
      <color rgb="FF00CCFF"/>
      <color rgb="FFAFED81"/>
      <color rgb="FF0000FF"/>
      <color rgb="FFFF9999"/>
      <color rgb="FFCCECFF"/>
      <color rgb="FFDDDDDD"/>
      <color rgb="FF33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https://www.secop.gov.co/CO1ContractsManagement/Tendering/ProcurementContractEdit/Update?ProfileName=CCE-11-Procedimiento_Publicidad&amp;PPI=CO1.PPI.38070849&amp;DocUniqueName=ContratoDeCompra&amp;DocTypeName=NextWay.Entities.Marketplace.Tendering.ProcurementContract&amp;ProfileVersion=12&amp;DocUniqueIdentifier=CO1.PCCNTR.7629647&amp;prevCtxUrl=https%3a%2f%2fwww.secop.gov.co%3a443%2fCO1ContractsManagement%2fTendering%2fProcurementContractManagement%2fIndex&amp;prevCtxLbl=Contratos+" TargetMode="External"/><Relationship Id="rId7" Type="http://schemas.openxmlformats.org/officeDocument/2006/relationships/printerSettings" Target="../printerSettings/printerSettings1.bin"/><Relationship Id="rId2" Type="http://schemas.openxmlformats.org/officeDocument/2006/relationships/hyperlink" Target="https://www.secop.gov.co/CO1BusinessLine/Tendering/ProcedureEdit/View?docUniqueIdentifier=CO1.REQ.7415156&amp;prevCtxUrl=https%3a%2f%2fwww.secop.gov.co%2fCO1BusinessLine%2fTendering%2fBuyerDossierWorkspace%2fIndex%3fallWords2Search%3d002-2025%26createDateFrom%3d27%2f07%2f2024+22%3a14%3a00%26createDateTo%3d27%2f01%2f2025+22%3a14%3a00%26filteringState%3d0%26sortingState%3dLastModifiedDESC%26showAdvancedSearch%3dTrue%26showAdvancedSearchFields%3dFalse%26advSrchFolderCode%3dALL%26selectedDossier%3dCO1.BDOS.7279058%26selectedRequest%3dCO1.REQ.7415156%26&amp;prevCtxLbl=Procesos+de+la+Entidad+Estatal" TargetMode="External"/><Relationship Id="rId1" Type="http://schemas.openxmlformats.org/officeDocument/2006/relationships/hyperlink" Target="https://www.secop.gov.co/CO1BusinessLine/Tendering/BuyerWorkArea/Index?docUniqueIdentifier=CO1.BDOS.7374138&amp;prevCtxUrl=https%3a%2f%2fwww.secop.gov.co%2fCO1BusinessLine%2fTendering%2fBuyerDossierWorkspace%2fIndex%3fallWords2Search%3d001-2025%26createDateFrom%3d27%2f07%2f2024+21%3a56%3a00%26createDateTo%3d27%2f01%2f2025+21%3a56%3a00%26filteringState%3d0%26sortingState%3dLastModifiedDESC%26showAdvancedSearch%3dTrue%26showAdvancedSearchFields%3dFalse%26advSrchFolderCode%3dALL%26selectedDossier%3dCO1.BDOS.7374138%26selectedRequest%3dCO1.REQ.7510348%26&amp;prevCtxLbl=Procesos+de+la+Entidad+Estatal" TargetMode="External"/><Relationship Id="rId6" Type="http://schemas.openxmlformats.org/officeDocument/2006/relationships/hyperlink" Target="https://www.secop.gov.co/CO1BusinessLine/Tendering/ProcedureEdit/View?docUniqueIdentifier=CO1.REQ.8653582&amp;prevCtxUrl=https%3a%2f%2fwww.secop.gov.co%2fCO1BusinessLine%2fTendering%2fBuyerDossierWorkspace%2fIndex%3fcreateDateFrom%3d20%2f02%2f2025+19%3a53%3a55%26createDateTo%3d20%2f08%2f2025+19%3a53%3a55%26filteringState%3d1%26sortingState%3dLastModifiedDESC%26showAdvancedSearch%3dFalse%26showAdvancedSearchFields%3dFalse%26folderCode%3dALL%26selectedDossier%3dCO1.BDOS.8399701%26selectedRequest%3dCO1.REQ.8653582%26&amp;prevCtxLbl=Procesos+de+la+Entidad+Estatal" TargetMode="External"/><Relationship Id="rId5" Type="http://schemas.openxmlformats.org/officeDocument/2006/relationships/hyperlink" Target="https://www.secop.gov.co/CO1ContractsManagement/Tendering/ProcurementContractEdit/Update?ProfileName=CCE-11-Procedimiento_Publicidad&amp;PPI=CO1.PPI.36790571&amp;DocUniqueName=ContratoDeCompra&amp;DocTypeName=NextWay.Entities.Marketplace.Tendering.ProcurementContract&amp;ProfileVersion=12&amp;DocUniqueIdentifier=CO1.PCCNTR.7286118&amp;prevCtxUrl=https%3a%2f%2fwww.secop.gov.co%3a443%2fCO1ContractsManagement%2fTendering%2fProcurementContractManagement%2fIndex&amp;prevCtxLbl=Contratos+" TargetMode="External"/><Relationship Id="rId4" Type="http://schemas.openxmlformats.org/officeDocument/2006/relationships/hyperlink" Target="https://www.secop.gov.co/CO1ContractsManagement/Tendering/ProcurementContractEdit/Update?ProfileName=CCE-15-Procedimiento_Publicidad_with_ProposalsPhase&amp;PPI=CO1.PPI.37811851&amp;DocUniqueName=ContratoDeCompra&amp;DocTypeName=NextWay.Entities.Marketplace.Tendering.ProcurementContract&amp;ProfileVersion=9&amp;DocUniqueIdentifier=CO1.PCCNTR.7680722&amp;prevCtxUrl=https%3a%2f%2fwww.secop.gov.co%3a443%2fCO1ContractsManagement%2fTendering%2fProcurementContractManagement%2fIndex&amp;prevCtxLbl=Contratos+" TargetMode="External"/><Relationship Id="rId9"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hyperlink" Target="https://www.secop.gov.co/CO1ContractsManagement/Tendering/ProcurementContractEdit/View?docUniqueIdentifier=CO1.PCCNTR.7685150&amp;prevCtxUrl=https%3a%2f%2fwww.secop.gov.co%3a443%2fCO1ContractsManagement%2fTendering%2fProcurementContractManagement%2fIndex&amp;prevCtxLbl=Contratos+" TargetMode="External"/><Relationship Id="rId2" Type="http://schemas.openxmlformats.org/officeDocument/2006/relationships/hyperlink" Target="https://www.secop.gov.co/CO1ContractsManagement/Tendering/ProcurementContractEdit/View?docUniqueIdentifier=CO1.PCCNTR.7674705&amp;prevCtxUrl=https%3a%2f%2fwww.secop.gov.co%3a443%2fCO1ContractsManagement%2fTendering%2fProcurementContractManagement%2fIndex&amp;prevCtxLbl=Contratos+" TargetMode="External"/><Relationship Id="rId1" Type="http://schemas.openxmlformats.org/officeDocument/2006/relationships/hyperlink" Target="https://www.secop.gov.co/CO1ContractsManagement/Tendering/ProcurementContractEdit/View?docUniqueIdentifier=CO1.PCCNTR.7559247&amp;prevCtxUrl=https%3a%2f%2fwww.secop.gov.co%3a443%2fCO1ContractsManagement%2fTendering%2fProcurementContractManagement%2fIndex&amp;prevCtxLbl=Contratos+"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www.secop.gov.co/CO1ContractsManagement/Tendering/ProcurementContractEdit/Update?ProfileName=CCE-11-Procedimiento_Publicidad&amp;PPI=CO1.PPI.40811836&amp;DocUniqueName=ContratoDeCompra&amp;DocTypeName=NextWay.Entities.Marketplace.Tendering.ProcurementContract&amp;ProfileVersion=12&amp;DocUniqueIdentifier=CO1.PCCNTR.8093380&amp;prevCtxUrl=https%3a%2f%2fwww.secop.gov.co%3a443%2fCO1ContractsManagement%2fTendering%2fProcurementContractManagement%2fIndex&amp;prevCtxLbl=Contratos+" TargetMode="External"/><Relationship Id="rId2" Type="http://schemas.openxmlformats.org/officeDocument/2006/relationships/hyperlink" Target="https://www.secop.gov.co/CO1ContractsManagement/Tendering/ProcurementContractEdit/View?docUniqueIdentifier=CO1.PCCNTR.8122680&amp;prevCtxUrl=https%3a%2f%2fwww.secop.gov.co%3a443%2fCO1ContractsManagement%2fTendering%2fProcurementContractManagement%2fIndex&amp;prevCtxLbl=Contratos+" TargetMode="External"/><Relationship Id="rId1" Type="http://schemas.openxmlformats.org/officeDocument/2006/relationships/hyperlink" Target="https://www.secop.gov.co/CO1ContractsManagement/Tendering/ProcurementContractEdit/Update?ProfileName=CCE-11-Procedimiento_Publicidad&amp;PPI=CO1.PPI.40852025&amp;DocUniqueName=ContratoDeCompra&amp;DocTypeName=NextWay.Entities.Marketplace.Tendering.ProcurementContract&amp;ProfileVersion=12&amp;DocUniqueIdentifier=CO1.PCCNTR.8099802&amp;prevCtxUrl=https%3a%2f%2fwww.secop.gov.co%3a443%2fCO1ContractsManagement%2fTendering%2fProcurementContractManagement%2fIndex&amp;prevCtxLbl=Contratos+" TargetMode="External"/><Relationship Id="rId4"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L497"/>
  <sheetViews>
    <sheetView tabSelected="1" zoomScale="50" zoomScaleNormal="50" workbookViewId="0">
      <pane xSplit="3" ySplit="2" topLeftCell="D71" activePane="bottomRight" state="frozen"/>
      <selection pane="topRight" activeCell="D1" sqref="D1"/>
      <selection pane="bottomLeft" activeCell="A3" sqref="A3"/>
      <selection pane="bottomRight" activeCell="D74" sqref="D74"/>
    </sheetView>
  </sheetViews>
  <sheetFormatPr baseColWidth="10" defaultColWidth="22.54296875" defaultRowHeight="14" x14ac:dyDescent="0.35"/>
  <cols>
    <col min="1" max="1" width="15.54296875" style="2" customWidth="1"/>
    <col min="2" max="2" width="14" style="2" customWidth="1"/>
    <col min="3" max="3" width="18.54296875" style="8" customWidth="1"/>
    <col min="4" max="4" width="19.90625" style="2" customWidth="1"/>
    <col min="5" max="5" width="20.08984375" style="2" bestFit="1" customWidth="1"/>
    <col min="6" max="6" width="22.453125" style="2" bestFit="1" customWidth="1"/>
    <col min="7" max="7" width="21.36328125" style="2" customWidth="1"/>
    <col min="8" max="8" width="62.90625" style="2" bestFit="1" customWidth="1"/>
    <col min="9" max="9" width="23.08984375" style="2" bestFit="1" customWidth="1"/>
    <col min="10" max="10" width="21.54296875" style="32" bestFit="1" customWidth="1"/>
    <col min="11" max="11" width="25.453125" style="2" bestFit="1" customWidth="1"/>
    <col min="12" max="12" width="20" style="2" bestFit="1" customWidth="1"/>
    <col min="13" max="13" width="22.08984375" style="2" bestFit="1" customWidth="1"/>
    <col min="14" max="14" width="17.6328125" style="2" customWidth="1"/>
    <col min="15" max="15" width="72.36328125" style="2" customWidth="1"/>
    <col min="16" max="16" width="22.90625" style="9" customWidth="1"/>
    <col min="17" max="17" width="17" style="9" customWidth="1"/>
    <col min="18" max="18" width="22.6328125" style="9" customWidth="1"/>
    <col min="19" max="19" width="42.6328125" style="9" customWidth="1"/>
    <col min="20" max="20" width="25.54296875" style="9" customWidth="1"/>
    <col min="21" max="21" width="24.36328125" style="2" customWidth="1"/>
    <col min="22" max="22" width="27.08984375" style="8" bestFit="1" customWidth="1"/>
    <col min="23" max="23" width="15" style="2" bestFit="1" customWidth="1"/>
    <col min="24" max="24" width="11.6328125" style="2" bestFit="1" customWidth="1"/>
    <col min="25" max="25" width="15.36328125" style="2" bestFit="1" customWidth="1"/>
    <col min="26" max="26" width="13.54296875" style="2" customWidth="1"/>
    <col min="27" max="27" width="16" style="2" customWidth="1"/>
    <col min="28" max="28" width="19.08984375" style="10" customWidth="1"/>
    <col min="29" max="30" width="31.453125" style="60" customWidth="1"/>
    <col min="31" max="31" width="9.08984375" style="2" bestFit="1" customWidth="1"/>
    <col min="32" max="32" width="13.453125" style="2" customWidth="1"/>
    <col min="33" max="35" width="9.08984375" style="2" bestFit="1" customWidth="1"/>
    <col min="36" max="36" width="11.6328125" style="2" bestFit="1" customWidth="1"/>
    <col min="37" max="37" width="16.453125" style="2" bestFit="1" customWidth="1"/>
    <col min="38" max="38" width="17" style="2" bestFit="1" customWidth="1"/>
    <col min="39" max="39" width="13" style="2" bestFit="1" customWidth="1"/>
    <col min="40" max="40" width="21.08984375" style="2" customWidth="1"/>
    <col min="41" max="41" width="10.36328125" style="2" bestFit="1" customWidth="1"/>
    <col min="42" max="42" width="21.90625" style="2" bestFit="1" customWidth="1"/>
    <col min="43" max="43" width="16.08984375" style="2" bestFit="1" customWidth="1"/>
    <col min="44" max="44" width="17.36328125" style="2" bestFit="1" customWidth="1"/>
    <col min="45" max="45" width="15.6328125" style="2" customWidth="1"/>
    <col min="46" max="46" width="21.08984375" style="4" customWidth="1"/>
    <col min="47" max="47" width="20.54296875" style="2" customWidth="1"/>
    <col min="48" max="48" width="18.90625" style="2" customWidth="1"/>
    <col min="49" max="49" width="19.36328125" style="2" customWidth="1"/>
    <col min="50" max="50" width="47.54296875" style="2" bestFit="1" customWidth="1"/>
    <col min="51" max="51" width="28.453125" style="2" customWidth="1"/>
    <col min="52" max="52" width="16" style="2" customWidth="1"/>
    <col min="53" max="53" width="48" style="2" customWidth="1"/>
    <col min="54" max="54" width="19.08984375" style="2" customWidth="1"/>
    <col min="55" max="55" width="20.453125" style="2" customWidth="1"/>
    <col min="56" max="56" width="34.36328125" style="2" bestFit="1" customWidth="1"/>
    <col min="57" max="57" width="22.54296875" style="53"/>
    <col min="58" max="16384" width="22.54296875" style="2"/>
  </cols>
  <sheetData>
    <row r="1" spans="1:64" ht="33.75" customHeight="1" x14ac:dyDescent="0.35">
      <c r="Z1" s="410" t="s">
        <v>28</v>
      </c>
      <c r="AA1" s="411"/>
      <c r="AB1" s="412"/>
      <c r="AE1" s="413" t="s">
        <v>29</v>
      </c>
      <c r="AF1" s="413"/>
      <c r="AG1" s="413"/>
      <c r="AH1" s="414" t="s">
        <v>11</v>
      </c>
      <c r="AI1" s="414"/>
      <c r="AJ1" s="414"/>
      <c r="AK1" s="414"/>
      <c r="AL1" s="415" t="s">
        <v>30</v>
      </c>
      <c r="AM1" s="415"/>
      <c r="AN1" s="415"/>
      <c r="AT1" s="11"/>
      <c r="AV1" s="56"/>
      <c r="AZ1" s="416" t="s">
        <v>46</v>
      </c>
      <c r="BA1" s="416"/>
      <c r="BC1" s="28" t="s">
        <v>47</v>
      </c>
      <c r="BE1" s="58">
        <f ca="1">+TODAY()</f>
        <v>45892</v>
      </c>
      <c r="BJ1" s="2">
        <v>16</v>
      </c>
    </row>
    <row r="2" spans="1:64" s="29" customFormat="1" ht="66" customHeight="1" x14ac:dyDescent="0.35">
      <c r="A2" s="66" t="s">
        <v>50</v>
      </c>
      <c r="B2" s="36" t="s">
        <v>0</v>
      </c>
      <c r="C2" s="36" t="s">
        <v>2</v>
      </c>
      <c r="D2" s="36" t="s">
        <v>3</v>
      </c>
      <c r="E2" s="36" t="s">
        <v>33</v>
      </c>
      <c r="F2" s="36" t="s">
        <v>34</v>
      </c>
      <c r="G2" s="36" t="s">
        <v>4</v>
      </c>
      <c r="H2" s="36" t="s">
        <v>35</v>
      </c>
      <c r="I2" s="36" t="s">
        <v>36</v>
      </c>
      <c r="J2" s="37" t="s">
        <v>39</v>
      </c>
      <c r="K2" s="36" t="s">
        <v>37</v>
      </c>
      <c r="L2" s="36" t="s">
        <v>38</v>
      </c>
      <c r="M2" s="36" t="s">
        <v>40</v>
      </c>
      <c r="N2" s="36" t="s">
        <v>24</v>
      </c>
      <c r="O2" s="36" t="s">
        <v>5</v>
      </c>
      <c r="P2" s="71" t="s">
        <v>111</v>
      </c>
      <c r="Q2" s="71" t="s">
        <v>79</v>
      </c>
      <c r="R2" s="72" t="s">
        <v>77</v>
      </c>
      <c r="S2" s="71" t="s">
        <v>80</v>
      </c>
      <c r="T2" s="72" t="s">
        <v>78</v>
      </c>
      <c r="U2" s="36" t="s">
        <v>31</v>
      </c>
      <c r="V2" s="36" t="s">
        <v>32</v>
      </c>
      <c r="W2" s="36" t="s">
        <v>6</v>
      </c>
      <c r="X2" s="36" t="s">
        <v>27</v>
      </c>
      <c r="Y2" s="36" t="s">
        <v>41</v>
      </c>
      <c r="Z2" s="73" t="s">
        <v>7</v>
      </c>
      <c r="AA2" s="73" t="s">
        <v>8</v>
      </c>
      <c r="AB2" s="74" t="s">
        <v>9</v>
      </c>
      <c r="AC2" s="69" t="s">
        <v>10</v>
      </c>
      <c r="AD2" s="70" t="s">
        <v>114</v>
      </c>
      <c r="AE2" s="75" t="s">
        <v>7</v>
      </c>
      <c r="AF2" s="75" t="s">
        <v>8</v>
      </c>
      <c r="AG2" s="75" t="s">
        <v>19</v>
      </c>
      <c r="AH2" s="76" t="s">
        <v>20</v>
      </c>
      <c r="AI2" s="76" t="s">
        <v>8</v>
      </c>
      <c r="AJ2" s="76" t="s">
        <v>21</v>
      </c>
      <c r="AK2" s="76" t="s">
        <v>22</v>
      </c>
      <c r="AL2" s="77" t="s">
        <v>12</v>
      </c>
      <c r="AM2" s="77" t="s">
        <v>8</v>
      </c>
      <c r="AN2" s="77" t="s">
        <v>13</v>
      </c>
      <c r="AO2" s="36" t="s">
        <v>42</v>
      </c>
      <c r="AP2" s="36" t="s">
        <v>49</v>
      </c>
      <c r="AQ2" s="36" t="s">
        <v>43</v>
      </c>
      <c r="AR2" s="36" t="s">
        <v>14</v>
      </c>
      <c r="AS2" s="68" t="s">
        <v>115</v>
      </c>
      <c r="AT2" s="68" t="s">
        <v>25</v>
      </c>
      <c r="AU2" s="68" t="s">
        <v>26</v>
      </c>
      <c r="AV2" s="67" t="s">
        <v>15</v>
      </c>
      <c r="AW2" s="67" t="s">
        <v>16</v>
      </c>
      <c r="AX2" s="67" t="s">
        <v>23</v>
      </c>
      <c r="AY2" s="67" t="s">
        <v>44</v>
      </c>
      <c r="AZ2" s="78" t="s">
        <v>17</v>
      </c>
      <c r="BA2" s="78" t="s">
        <v>45</v>
      </c>
      <c r="BB2" s="67" t="s">
        <v>1</v>
      </c>
      <c r="BC2" s="79" t="s">
        <v>48</v>
      </c>
      <c r="BD2" s="66" t="s">
        <v>18</v>
      </c>
      <c r="BE2" s="54"/>
      <c r="BJ2" s="29">
        <v>393</v>
      </c>
    </row>
    <row r="3" spans="1:64" s="42" customFormat="1" ht="188.5" x14ac:dyDescent="0.35">
      <c r="A3" s="3" t="s">
        <v>98</v>
      </c>
      <c r="B3" s="1">
        <v>2025</v>
      </c>
      <c r="C3" s="64" t="s">
        <v>487</v>
      </c>
      <c r="D3" s="3" t="s">
        <v>121</v>
      </c>
      <c r="E3" s="64" t="s">
        <v>487</v>
      </c>
      <c r="F3" s="3" t="s">
        <v>117</v>
      </c>
      <c r="G3" s="14">
        <v>45659</v>
      </c>
      <c r="H3" s="3" t="s">
        <v>113</v>
      </c>
      <c r="I3" s="3" t="s">
        <v>51</v>
      </c>
      <c r="J3" s="3">
        <v>900503245</v>
      </c>
      <c r="K3" s="3" t="s">
        <v>73</v>
      </c>
      <c r="L3" s="3">
        <v>80888726</v>
      </c>
      <c r="M3" s="3" t="s">
        <v>52</v>
      </c>
      <c r="N3" s="3" t="s">
        <v>200</v>
      </c>
      <c r="O3" s="153" t="s">
        <v>72</v>
      </c>
      <c r="P3" s="38">
        <v>928822070</v>
      </c>
      <c r="Q3" s="40">
        <v>12</v>
      </c>
      <c r="R3" s="38">
        <v>9865620</v>
      </c>
      <c r="S3" s="45" t="s">
        <v>53</v>
      </c>
      <c r="T3" s="227" t="s">
        <v>53</v>
      </c>
      <c r="U3" s="44" t="s">
        <v>869</v>
      </c>
      <c r="V3" s="30" t="s">
        <v>870</v>
      </c>
      <c r="W3" s="3" t="s">
        <v>53</v>
      </c>
      <c r="X3" s="3" t="s">
        <v>53</v>
      </c>
      <c r="Y3" s="3" t="s">
        <v>107</v>
      </c>
      <c r="Z3" s="3" t="s">
        <v>53</v>
      </c>
      <c r="AA3" s="20" t="s">
        <v>53</v>
      </c>
      <c r="AB3" s="50">
        <v>0</v>
      </c>
      <c r="AC3" s="50">
        <f t="shared" ref="AC3:AC5" si="0">AB3+P3</f>
        <v>928822070</v>
      </c>
      <c r="AD3" s="50" t="s">
        <v>53</v>
      </c>
      <c r="AE3" s="50" t="s">
        <v>53</v>
      </c>
      <c r="AF3" s="50" t="s">
        <v>53</v>
      </c>
      <c r="AG3" s="50" t="s">
        <v>53</v>
      </c>
      <c r="AH3" s="50" t="s">
        <v>53</v>
      </c>
      <c r="AI3" s="50" t="s">
        <v>53</v>
      </c>
      <c r="AJ3" s="50" t="s">
        <v>53</v>
      </c>
      <c r="AK3" s="50" t="s">
        <v>53</v>
      </c>
      <c r="AL3" s="50" t="s">
        <v>53</v>
      </c>
      <c r="AM3" s="50" t="s">
        <v>53</v>
      </c>
      <c r="AN3" s="50" t="s">
        <v>53</v>
      </c>
      <c r="AO3" s="50" t="s">
        <v>53</v>
      </c>
      <c r="AP3" s="14" t="s">
        <v>53</v>
      </c>
      <c r="AQ3" s="50" t="s">
        <v>53</v>
      </c>
      <c r="AR3" s="50" t="s">
        <v>53</v>
      </c>
      <c r="AS3" s="102">
        <f>G3</f>
        <v>45659</v>
      </c>
      <c r="AT3" s="20">
        <v>46022</v>
      </c>
      <c r="AU3" s="20">
        <f t="shared" ref="AU3:AU69" si="1">IF(AND(Z3=1,AE3=1),AT3+AG3,AT3)</f>
        <v>46022</v>
      </c>
      <c r="AV3" s="59" t="str">
        <f ca="1">+BF3</f>
        <v>EJECUCION</v>
      </c>
      <c r="AW3" s="3" t="s">
        <v>53</v>
      </c>
      <c r="AX3" s="43" t="s">
        <v>81</v>
      </c>
      <c r="AY3" s="43" t="s">
        <v>71</v>
      </c>
      <c r="AZ3" s="3" t="s">
        <v>55</v>
      </c>
      <c r="BA3" s="31" t="s">
        <v>875</v>
      </c>
      <c r="BB3" s="1" t="s">
        <v>53</v>
      </c>
      <c r="BC3" s="1" t="s">
        <v>55</v>
      </c>
      <c r="BD3" s="3"/>
      <c r="BE3" s="57">
        <f t="shared" ref="BE3:BE68" ca="1" si="2">+AT3-$BE$1</f>
        <v>130</v>
      </c>
      <c r="BF3" s="42" t="str">
        <f t="shared" ref="BF3:BF69" ca="1" si="3">+IF(BE3&gt;0,"EJECUCION",IF(BE3=0,"EJECUCION","TERMINADO"))</f>
        <v>EJECUCION</v>
      </c>
    </row>
    <row r="4" spans="1:64" s="42" customFormat="1" ht="188.5" x14ac:dyDescent="0.35">
      <c r="A4" s="3" t="s">
        <v>98</v>
      </c>
      <c r="B4" s="1">
        <v>2025</v>
      </c>
      <c r="C4" s="64" t="s">
        <v>488</v>
      </c>
      <c r="D4" s="3" t="s">
        <v>121</v>
      </c>
      <c r="E4" s="64" t="s">
        <v>488</v>
      </c>
      <c r="F4" s="3" t="s">
        <v>117</v>
      </c>
      <c r="G4" s="14">
        <v>45667</v>
      </c>
      <c r="H4" s="3" t="s">
        <v>68</v>
      </c>
      <c r="I4" s="3" t="s">
        <v>51</v>
      </c>
      <c r="J4" s="3">
        <v>900163400</v>
      </c>
      <c r="K4" s="3" t="s">
        <v>69</v>
      </c>
      <c r="L4" s="3">
        <v>80050273</v>
      </c>
      <c r="M4" s="3" t="s">
        <v>52</v>
      </c>
      <c r="N4" s="3" t="s">
        <v>200</v>
      </c>
      <c r="O4" s="153" t="s">
        <v>74</v>
      </c>
      <c r="P4" s="38">
        <v>1236489656</v>
      </c>
      <c r="Q4" s="40">
        <v>12</v>
      </c>
      <c r="R4" s="38">
        <v>90577188</v>
      </c>
      <c r="S4" s="44" t="s">
        <v>53</v>
      </c>
      <c r="T4" s="44" t="s">
        <v>53</v>
      </c>
      <c r="U4" s="30" t="s">
        <v>871</v>
      </c>
      <c r="V4" s="30" t="s">
        <v>872</v>
      </c>
      <c r="W4" s="3" t="s">
        <v>53</v>
      </c>
      <c r="X4" s="3" t="s">
        <v>53</v>
      </c>
      <c r="Y4" s="3" t="s">
        <v>107</v>
      </c>
      <c r="Z4" s="3">
        <v>1</v>
      </c>
      <c r="AA4" s="20">
        <v>45709</v>
      </c>
      <c r="AB4" s="50">
        <v>0</v>
      </c>
      <c r="AC4" s="50">
        <f t="shared" si="0"/>
        <v>1236489656</v>
      </c>
      <c r="AD4" s="50" t="s">
        <v>53</v>
      </c>
      <c r="AE4" s="50" t="s">
        <v>53</v>
      </c>
      <c r="AF4" s="50" t="s">
        <v>53</v>
      </c>
      <c r="AG4" s="50" t="s">
        <v>53</v>
      </c>
      <c r="AH4" s="50" t="s">
        <v>53</v>
      </c>
      <c r="AI4" s="50" t="s">
        <v>53</v>
      </c>
      <c r="AJ4" s="50" t="s">
        <v>53</v>
      </c>
      <c r="AK4" s="50" t="s">
        <v>53</v>
      </c>
      <c r="AL4" s="50" t="s">
        <v>53</v>
      </c>
      <c r="AM4" s="50" t="s">
        <v>53</v>
      </c>
      <c r="AN4" s="50" t="s">
        <v>53</v>
      </c>
      <c r="AO4" s="50" t="s">
        <v>53</v>
      </c>
      <c r="AP4" s="14" t="s">
        <v>53</v>
      </c>
      <c r="AQ4" s="50" t="s">
        <v>53</v>
      </c>
      <c r="AR4" s="50" t="s">
        <v>53</v>
      </c>
      <c r="AS4" s="102">
        <f>G4</f>
        <v>45667</v>
      </c>
      <c r="AT4" s="20">
        <v>46022</v>
      </c>
      <c r="AU4" s="20">
        <f t="shared" si="1"/>
        <v>46022</v>
      </c>
      <c r="AV4" s="59" t="str">
        <f t="shared" ref="AV4:AV68" ca="1" si="4">+BF4</f>
        <v>EJECUCION</v>
      </c>
      <c r="AW4" s="3" t="s">
        <v>53</v>
      </c>
      <c r="AX4" s="43" t="s">
        <v>81</v>
      </c>
      <c r="AY4" s="43" t="s">
        <v>71</v>
      </c>
      <c r="AZ4" s="3" t="s">
        <v>55</v>
      </c>
      <c r="BA4" s="31" t="s">
        <v>876</v>
      </c>
      <c r="BB4" s="1" t="s">
        <v>53</v>
      </c>
      <c r="BC4" s="1" t="s">
        <v>55</v>
      </c>
      <c r="BD4" s="3" t="s">
        <v>277</v>
      </c>
      <c r="BE4" s="57">
        <f t="shared" ca="1" si="2"/>
        <v>130</v>
      </c>
      <c r="BF4" s="42" t="str">
        <f t="shared" ca="1" si="3"/>
        <v>EJECUCION</v>
      </c>
    </row>
    <row r="5" spans="1:64" s="42" customFormat="1" ht="270" x14ac:dyDescent="0.35">
      <c r="A5" s="3" t="s">
        <v>98</v>
      </c>
      <c r="B5" s="1">
        <v>2025</v>
      </c>
      <c r="C5" s="64" t="s">
        <v>1193</v>
      </c>
      <c r="D5" s="3" t="s">
        <v>121</v>
      </c>
      <c r="E5" s="64" t="s">
        <v>1193</v>
      </c>
      <c r="F5" s="3" t="s">
        <v>117</v>
      </c>
      <c r="G5" s="14">
        <v>45701</v>
      </c>
      <c r="H5" s="3" t="s">
        <v>1194</v>
      </c>
      <c r="I5" s="3" t="s">
        <v>51</v>
      </c>
      <c r="J5" s="3">
        <v>860053274</v>
      </c>
      <c r="K5" s="3" t="s">
        <v>1481</v>
      </c>
      <c r="L5" s="3">
        <v>30292932</v>
      </c>
      <c r="M5" s="3" t="s">
        <v>52</v>
      </c>
      <c r="N5" s="3" t="s">
        <v>200</v>
      </c>
      <c r="O5" s="153" t="s">
        <v>1482</v>
      </c>
      <c r="P5" s="38">
        <v>37452500</v>
      </c>
      <c r="Q5" s="40">
        <v>3</v>
      </c>
      <c r="R5" s="44" t="s">
        <v>1483</v>
      </c>
      <c r="S5" s="45">
        <v>15</v>
      </c>
      <c r="T5" s="41" t="s">
        <v>53</v>
      </c>
      <c r="U5" s="30" t="s">
        <v>1216</v>
      </c>
      <c r="V5" s="30" t="s">
        <v>1217</v>
      </c>
      <c r="W5" s="3" t="s">
        <v>53</v>
      </c>
      <c r="X5" s="3" t="s">
        <v>53</v>
      </c>
      <c r="Y5" s="3" t="s">
        <v>107</v>
      </c>
      <c r="Z5" s="3">
        <v>1</v>
      </c>
      <c r="AA5" s="20">
        <v>45805</v>
      </c>
      <c r="AB5" s="50">
        <v>18726250</v>
      </c>
      <c r="AC5" s="50">
        <f t="shared" si="0"/>
        <v>56178750</v>
      </c>
      <c r="AD5" s="50" t="s">
        <v>2706</v>
      </c>
      <c r="AE5" s="174">
        <v>1</v>
      </c>
      <c r="AF5" s="20">
        <v>45805</v>
      </c>
      <c r="AG5" s="174">
        <v>51</v>
      </c>
      <c r="AH5" s="50" t="s">
        <v>53</v>
      </c>
      <c r="AI5" s="50" t="s">
        <v>53</v>
      </c>
      <c r="AJ5" s="50" t="s">
        <v>53</v>
      </c>
      <c r="AK5" s="50" t="s">
        <v>53</v>
      </c>
      <c r="AL5" s="174">
        <v>1</v>
      </c>
      <c r="AM5" s="20">
        <v>45805</v>
      </c>
      <c r="AN5" s="50" t="s">
        <v>2688</v>
      </c>
      <c r="AO5" s="50" t="s">
        <v>53</v>
      </c>
      <c r="AP5" s="14" t="s">
        <v>53</v>
      </c>
      <c r="AQ5" s="50" t="s">
        <v>53</v>
      </c>
      <c r="AR5" s="50" t="s">
        <v>53</v>
      </c>
      <c r="AS5" s="20">
        <v>45702</v>
      </c>
      <c r="AT5" s="20">
        <v>45805</v>
      </c>
      <c r="AU5" s="20">
        <f t="shared" si="1"/>
        <v>45856</v>
      </c>
      <c r="AV5" s="59" t="str">
        <f t="shared" ca="1" si="4"/>
        <v>TERMINADO</v>
      </c>
      <c r="AW5" s="3" t="s">
        <v>53</v>
      </c>
      <c r="AX5" s="43" t="s">
        <v>335</v>
      </c>
      <c r="AY5" s="1" t="s">
        <v>85</v>
      </c>
      <c r="AZ5" s="3" t="s">
        <v>55</v>
      </c>
      <c r="BA5" s="31" t="s">
        <v>1484</v>
      </c>
      <c r="BB5" s="1" t="s">
        <v>53</v>
      </c>
      <c r="BC5" s="1" t="s">
        <v>55</v>
      </c>
      <c r="BD5" s="3" t="s">
        <v>277</v>
      </c>
      <c r="BE5" s="57">
        <f t="shared" ca="1" si="2"/>
        <v>-87</v>
      </c>
      <c r="BF5" s="42" t="str">
        <f t="shared" ca="1" si="3"/>
        <v>TERMINADO</v>
      </c>
    </row>
    <row r="6" spans="1:64" s="305" customFormat="1" ht="28" x14ac:dyDescent="0.35">
      <c r="A6" s="215" t="s">
        <v>98</v>
      </c>
      <c r="B6" s="212">
        <v>2025</v>
      </c>
      <c r="C6" s="289" t="s">
        <v>3655</v>
      </c>
      <c r="D6" s="215" t="s">
        <v>121</v>
      </c>
      <c r="E6" s="289" t="s">
        <v>3655</v>
      </c>
      <c r="F6" s="215" t="s">
        <v>117</v>
      </c>
      <c r="G6" s="290"/>
      <c r="H6" s="215" t="s">
        <v>1194</v>
      </c>
      <c r="I6" s="215"/>
      <c r="J6" s="215"/>
      <c r="K6" s="215"/>
      <c r="L6" s="215"/>
      <c r="M6" s="215"/>
      <c r="N6" s="215"/>
      <c r="O6" s="291"/>
      <c r="P6" s="292"/>
      <c r="Q6" s="293"/>
      <c r="R6" s="294"/>
      <c r="S6" s="295"/>
      <c r="T6" s="296"/>
      <c r="U6" s="297"/>
      <c r="V6" s="297"/>
      <c r="W6" s="215"/>
      <c r="X6" s="215"/>
      <c r="Y6" s="215"/>
      <c r="Z6" s="215"/>
      <c r="AA6" s="298"/>
      <c r="AB6" s="299"/>
      <c r="AC6" s="299"/>
      <c r="AD6" s="299"/>
      <c r="AE6" s="300"/>
      <c r="AF6" s="298"/>
      <c r="AG6" s="300"/>
      <c r="AH6" s="299"/>
      <c r="AI6" s="299"/>
      <c r="AJ6" s="299"/>
      <c r="AK6" s="299"/>
      <c r="AL6" s="300"/>
      <c r="AM6" s="298"/>
      <c r="AN6" s="299"/>
      <c r="AO6" s="299"/>
      <c r="AP6" s="290"/>
      <c r="AQ6" s="299"/>
      <c r="AR6" s="299"/>
      <c r="AS6" s="298"/>
      <c r="AT6" s="20"/>
      <c r="AU6" s="298"/>
      <c r="AV6" s="301"/>
      <c r="AW6" s="215"/>
      <c r="AX6" s="302"/>
      <c r="AY6" s="212"/>
      <c r="AZ6" s="215"/>
      <c r="BA6" s="303"/>
      <c r="BB6" s="212"/>
      <c r="BC6" s="212"/>
      <c r="BD6" s="215"/>
      <c r="BE6" s="304"/>
    </row>
    <row r="7" spans="1:64" s="42" customFormat="1" ht="92.4" customHeight="1" x14ac:dyDescent="0.35">
      <c r="A7" s="3" t="s">
        <v>90</v>
      </c>
      <c r="B7" s="1">
        <v>2025</v>
      </c>
      <c r="C7" s="64" t="s">
        <v>116</v>
      </c>
      <c r="D7" s="3" t="s">
        <v>121</v>
      </c>
      <c r="E7" s="3" t="s">
        <v>120</v>
      </c>
      <c r="F7" s="3" t="s">
        <v>118</v>
      </c>
      <c r="G7" s="14">
        <v>45664</v>
      </c>
      <c r="H7" s="3" t="s">
        <v>122</v>
      </c>
      <c r="I7" s="3" t="s">
        <v>51</v>
      </c>
      <c r="J7" s="3">
        <v>830122566</v>
      </c>
      <c r="K7" s="3" t="s">
        <v>123</v>
      </c>
      <c r="L7" s="3">
        <v>30356465</v>
      </c>
      <c r="M7" s="3" t="s">
        <v>52</v>
      </c>
      <c r="N7" s="3" t="s">
        <v>200</v>
      </c>
      <c r="O7" s="153" t="s">
        <v>124</v>
      </c>
      <c r="P7" s="38">
        <v>49350763</v>
      </c>
      <c r="Q7" s="40">
        <v>11</v>
      </c>
      <c r="R7" s="164" t="s">
        <v>125</v>
      </c>
      <c r="S7" s="45">
        <v>25</v>
      </c>
      <c r="T7" s="44" t="s">
        <v>126</v>
      </c>
      <c r="U7" s="30" t="s">
        <v>127</v>
      </c>
      <c r="V7" s="30" t="s">
        <v>862</v>
      </c>
      <c r="W7" s="3" t="s">
        <v>53</v>
      </c>
      <c r="X7" s="3" t="s">
        <v>53</v>
      </c>
      <c r="Y7" s="3" t="s">
        <v>107</v>
      </c>
      <c r="Z7" s="3" t="s">
        <v>53</v>
      </c>
      <c r="AA7" s="20" t="s">
        <v>53</v>
      </c>
      <c r="AB7" s="50">
        <v>0</v>
      </c>
      <c r="AC7" s="50">
        <f>AB7+P7</f>
        <v>49350763</v>
      </c>
      <c r="AD7" s="50" t="s">
        <v>53</v>
      </c>
      <c r="AE7" s="50" t="s">
        <v>53</v>
      </c>
      <c r="AF7" s="50" t="s">
        <v>53</v>
      </c>
      <c r="AG7" s="50" t="s">
        <v>53</v>
      </c>
      <c r="AH7" s="50" t="s">
        <v>53</v>
      </c>
      <c r="AI7" s="50" t="s">
        <v>53</v>
      </c>
      <c r="AJ7" s="50" t="s">
        <v>53</v>
      </c>
      <c r="AK7" s="50" t="s">
        <v>53</v>
      </c>
      <c r="AL7" s="50" t="s">
        <v>53</v>
      </c>
      <c r="AM7" s="50" t="s">
        <v>53</v>
      </c>
      <c r="AN7" s="50" t="s">
        <v>53</v>
      </c>
      <c r="AO7" s="50" t="s">
        <v>53</v>
      </c>
      <c r="AP7" s="14" t="s">
        <v>53</v>
      </c>
      <c r="AQ7" s="50" t="s">
        <v>53</v>
      </c>
      <c r="AR7" s="50" t="s">
        <v>53</v>
      </c>
      <c r="AS7" s="101">
        <v>45672</v>
      </c>
      <c r="AT7" s="101">
        <v>46022</v>
      </c>
      <c r="AU7" s="20">
        <f>IF(AND(Z7=1,AE7=1),AT7+AG7,AT7)</f>
        <v>46022</v>
      </c>
      <c r="AV7" s="59" t="str">
        <f t="shared" ca="1" si="4"/>
        <v>EJECUCION</v>
      </c>
      <c r="AW7" s="3" t="s">
        <v>53</v>
      </c>
      <c r="AX7" s="43" t="s">
        <v>335</v>
      </c>
      <c r="AY7" s="1" t="s">
        <v>85</v>
      </c>
      <c r="AZ7" s="3" t="s">
        <v>55</v>
      </c>
      <c r="BA7" s="31" t="s">
        <v>128</v>
      </c>
      <c r="BB7" s="1" t="s">
        <v>53</v>
      </c>
      <c r="BC7" s="1" t="s">
        <v>55</v>
      </c>
      <c r="BD7" s="3" t="s">
        <v>92</v>
      </c>
      <c r="BE7" s="57">
        <f ca="1">+AT7-$BE$1</f>
        <v>130</v>
      </c>
      <c r="BF7" s="42" t="str">
        <f t="shared" ca="1" si="3"/>
        <v>EJECUCION</v>
      </c>
    </row>
    <row r="8" spans="1:64" s="42" customFormat="1" ht="87" x14ac:dyDescent="0.35">
      <c r="A8" s="3" t="s">
        <v>98</v>
      </c>
      <c r="B8" s="1">
        <v>2025</v>
      </c>
      <c r="C8" s="89" t="s">
        <v>119</v>
      </c>
      <c r="D8" s="3" t="s">
        <v>121</v>
      </c>
      <c r="E8" s="3" t="s">
        <v>132</v>
      </c>
      <c r="F8" s="3" t="s">
        <v>118</v>
      </c>
      <c r="G8" s="14">
        <v>45666</v>
      </c>
      <c r="H8" s="3" t="s">
        <v>82</v>
      </c>
      <c r="I8" s="3" t="s">
        <v>51</v>
      </c>
      <c r="J8" s="3">
        <v>8002427387</v>
      </c>
      <c r="K8" s="3" t="s">
        <v>83</v>
      </c>
      <c r="L8" s="3"/>
      <c r="M8" s="3" t="s">
        <v>52</v>
      </c>
      <c r="N8" s="3" t="s">
        <v>200</v>
      </c>
      <c r="O8" s="153" t="s">
        <v>84</v>
      </c>
      <c r="P8" s="38">
        <v>198541597</v>
      </c>
      <c r="Q8" s="40">
        <v>11</v>
      </c>
      <c r="R8" s="38">
        <v>11863298</v>
      </c>
      <c r="S8" s="45">
        <v>12</v>
      </c>
      <c r="T8" s="44" t="s">
        <v>130</v>
      </c>
      <c r="U8" s="30" t="s">
        <v>131</v>
      </c>
      <c r="V8" s="30" t="s">
        <v>1275</v>
      </c>
      <c r="W8" s="3" t="s">
        <v>53</v>
      </c>
      <c r="X8" s="3" t="s">
        <v>53</v>
      </c>
      <c r="Y8" s="3" t="s">
        <v>107</v>
      </c>
      <c r="Z8" s="3" t="s">
        <v>53</v>
      </c>
      <c r="AA8" s="20" t="s">
        <v>53</v>
      </c>
      <c r="AB8" s="50">
        <v>0</v>
      </c>
      <c r="AC8" s="50">
        <f>AB8+P8</f>
        <v>198541597</v>
      </c>
      <c r="AD8" s="50" t="s">
        <v>53</v>
      </c>
      <c r="AE8" s="50" t="s">
        <v>53</v>
      </c>
      <c r="AF8" s="50" t="s">
        <v>53</v>
      </c>
      <c r="AG8" s="50" t="s">
        <v>53</v>
      </c>
      <c r="AH8" s="50" t="s">
        <v>53</v>
      </c>
      <c r="AI8" s="50" t="s">
        <v>53</v>
      </c>
      <c r="AJ8" s="50" t="s">
        <v>53</v>
      </c>
      <c r="AK8" s="50" t="s">
        <v>53</v>
      </c>
      <c r="AL8" s="50" t="s">
        <v>53</v>
      </c>
      <c r="AM8" s="50" t="s">
        <v>53</v>
      </c>
      <c r="AN8" s="50" t="s">
        <v>53</v>
      </c>
      <c r="AO8" s="50" t="s">
        <v>53</v>
      </c>
      <c r="AP8" s="14" t="s">
        <v>53</v>
      </c>
      <c r="AQ8" s="50" t="s">
        <v>53</v>
      </c>
      <c r="AR8" s="50" t="s">
        <v>53</v>
      </c>
      <c r="AS8" s="101">
        <v>45672</v>
      </c>
      <c r="AT8" s="101">
        <v>46017</v>
      </c>
      <c r="AU8" s="20">
        <f t="shared" si="1"/>
        <v>46017</v>
      </c>
      <c r="AV8" s="59" t="str">
        <f t="shared" ca="1" si="4"/>
        <v>EJECUCION</v>
      </c>
      <c r="AW8" s="3" t="s">
        <v>53</v>
      </c>
      <c r="AX8" s="43" t="s">
        <v>81</v>
      </c>
      <c r="AY8" s="43" t="s">
        <v>71</v>
      </c>
      <c r="AZ8" s="3" t="s">
        <v>55</v>
      </c>
      <c r="BA8" s="31" t="s">
        <v>129</v>
      </c>
      <c r="BB8" s="1" t="s">
        <v>53</v>
      </c>
      <c r="BC8" s="1" t="s">
        <v>55</v>
      </c>
      <c r="BD8" s="3" t="s">
        <v>92</v>
      </c>
      <c r="BE8" s="57">
        <f t="shared" ca="1" si="2"/>
        <v>125</v>
      </c>
      <c r="BF8" s="42" t="str">
        <f t="shared" ca="1" si="3"/>
        <v>EJECUCION</v>
      </c>
    </row>
    <row r="9" spans="1:64" s="3" customFormat="1" ht="159.5" x14ac:dyDescent="0.35">
      <c r="A9" s="3" t="s">
        <v>98</v>
      </c>
      <c r="B9" s="1">
        <v>2025</v>
      </c>
      <c r="C9" s="64" t="s">
        <v>133</v>
      </c>
      <c r="D9" s="3" t="s">
        <v>121</v>
      </c>
      <c r="E9" s="3" t="s">
        <v>138</v>
      </c>
      <c r="F9" s="3" t="s">
        <v>118</v>
      </c>
      <c r="G9" s="14">
        <v>45670</v>
      </c>
      <c r="H9" s="3" t="s">
        <v>97</v>
      </c>
      <c r="I9" s="3" t="s">
        <v>66</v>
      </c>
      <c r="J9" s="3">
        <v>1075681514</v>
      </c>
      <c r="K9" s="3" t="s">
        <v>53</v>
      </c>
      <c r="L9" s="3" t="s">
        <v>53</v>
      </c>
      <c r="M9" s="3" t="s">
        <v>56</v>
      </c>
      <c r="N9" s="3" t="s">
        <v>229</v>
      </c>
      <c r="O9" s="153" t="s">
        <v>96</v>
      </c>
      <c r="P9" s="38">
        <v>35026000</v>
      </c>
      <c r="Q9" s="40">
        <v>8</v>
      </c>
      <c r="R9" s="13">
        <v>4378250</v>
      </c>
      <c r="S9" s="40" t="s">
        <v>53</v>
      </c>
      <c r="T9" s="40" t="s">
        <v>53</v>
      </c>
      <c r="U9" s="30" t="s">
        <v>139</v>
      </c>
      <c r="V9" s="30" t="s">
        <v>826</v>
      </c>
      <c r="W9" s="3" t="s">
        <v>53</v>
      </c>
      <c r="X9" s="3" t="s">
        <v>53</v>
      </c>
      <c r="Y9" s="3" t="s">
        <v>107</v>
      </c>
      <c r="Z9" s="3" t="s">
        <v>53</v>
      </c>
      <c r="AA9" s="20" t="s">
        <v>53</v>
      </c>
      <c r="AB9" s="50">
        <v>0</v>
      </c>
      <c r="AC9" s="50">
        <f t="shared" ref="AC9:AC76" si="5">AB9+P9</f>
        <v>35026000</v>
      </c>
      <c r="AD9" s="50" t="s">
        <v>53</v>
      </c>
      <c r="AE9" s="50" t="s">
        <v>53</v>
      </c>
      <c r="AF9" s="50" t="s">
        <v>53</v>
      </c>
      <c r="AG9" s="50" t="s">
        <v>53</v>
      </c>
      <c r="AH9" s="50" t="s">
        <v>53</v>
      </c>
      <c r="AI9" s="50" t="s">
        <v>53</v>
      </c>
      <c r="AJ9" s="50" t="s">
        <v>53</v>
      </c>
      <c r="AK9" s="50" t="s">
        <v>53</v>
      </c>
      <c r="AL9" s="50" t="s">
        <v>53</v>
      </c>
      <c r="AM9" s="50" t="s">
        <v>53</v>
      </c>
      <c r="AN9" s="50" t="s">
        <v>53</v>
      </c>
      <c r="AO9" s="50" t="s">
        <v>53</v>
      </c>
      <c r="AP9" s="14">
        <f>G9</f>
        <v>45670</v>
      </c>
      <c r="AQ9" s="14" t="s">
        <v>53</v>
      </c>
      <c r="AR9" s="14" t="s">
        <v>53</v>
      </c>
      <c r="AS9" s="47">
        <v>45671</v>
      </c>
      <c r="AT9" s="47">
        <v>45913</v>
      </c>
      <c r="AU9" s="20">
        <f t="shared" si="1"/>
        <v>45913</v>
      </c>
      <c r="AV9" s="59" t="str">
        <f t="shared" ca="1" si="4"/>
        <v>EJECUCION</v>
      </c>
      <c r="AW9" s="3" t="s">
        <v>53</v>
      </c>
      <c r="AX9" s="43" t="s">
        <v>87</v>
      </c>
      <c r="AY9" s="1" t="s">
        <v>101</v>
      </c>
      <c r="AZ9" s="3" t="s">
        <v>55</v>
      </c>
      <c r="BA9" s="31" t="s">
        <v>140</v>
      </c>
      <c r="BB9" s="1" t="s">
        <v>53</v>
      </c>
      <c r="BC9" s="1" t="s">
        <v>55</v>
      </c>
      <c r="BD9" s="3" t="s">
        <v>92</v>
      </c>
      <c r="BE9" s="57">
        <f t="shared" ca="1" si="2"/>
        <v>21</v>
      </c>
      <c r="BF9" s="42" t="str">
        <f t="shared" ca="1" si="3"/>
        <v>EJECUCION</v>
      </c>
      <c r="BG9" s="4"/>
      <c r="BH9" s="4"/>
      <c r="BI9" s="4"/>
      <c r="BJ9" s="4"/>
      <c r="BK9" s="4"/>
      <c r="BL9" s="4"/>
    </row>
    <row r="10" spans="1:64" s="3" customFormat="1" ht="97.5" customHeight="1" x14ac:dyDescent="0.35">
      <c r="A10" s="3" t="s">
        <v>98</v>
      </c>
      <c r="B10" s="1">
        <v>2025</v>
      </c>
      <c r="C10" s="89" t="s">
        <v>134</v>
      </c>
      <c r="D10" s="3" t="s">
        <v>121</v>
      </c>
      <c r="E10" s="3" t="s">
        <v>141</v>
      </c>
      <c r="F10" s="3" t="s">
        <v>118</v>
      </c>
      <c r="G10" s="14">
        <v>45670</v>
      </c>
      <c r="H10" s="3" t="s">
        <v>65</v>
      </c>
      <c r="I10" s="3" t="s">
        <v>66</v>
      </c>
      <c r="J10" s="3">
        <v>39708096</v>
      </c>
      <c r="K10" s="3" t="s">
        <v>53</v>
      </c>
      <c r="L10" s="3" t="s">
        <v>53</v>
      </c>
      <c r="M10" s="3" t="s">
        <v>56</v>
      </c>
      <c r="N10" s="3" t="s">
        <v>142</v>
      </c>
      <c r="O10" s="153" t="s">
        <v>143</v>
      </c>
      <c r="P10" s="38">
        <v>36460800</v>
      </c>
      <c r="Q10" s="17">
        <v>8</v>
      </c>
      <c r="R10" s="16">
        <v>4557600</v>
      </c>
      <c r="S10" s="40" t="s">
        <v>53</v>
      </c>
      <c r="T10" s="40" t="s">
        <v>53</v>
      </c>
      <c r="U10" s="3" t="s">
        <v>144</v>
      </c>
      <c r="V10" s="3" t="s">
        <v>827</v>
      </c>
      <c r="W10" s="3" t="s">
        <v>53</v>
      </c>
      <c r="X10" s="3" t="s">
        <v>53</v>
      </c>
      <c r="Y10" s="3" t="s">
        <v>107</v>
      </c>
      <c r="Z10" s="3" t="s">
        <v>53</v>
      </c>
      <c r="AA10" s="20" t="s">
        <v>53</v>
      </c>
      <c r="AB10" s="50">
        <v>0</v>
      </c>
      <c r="AC10" s="50">
        <f t="shared" si="5"/>
        <v>36460800</v>
      </c>
      <c r="AD10" s="50" t="s">
        <v>53</v>
      </c>
      <c r="AE10" s="50" t="s">
        <v>53</v>
      </c>
      <c r="AF10" s="50" t="s">
        <v>53</v>
      </c>
      <c r="AG10" s="50" t="s">
        <v>53</v>
      </c>
      <c r="AH10" s="50" t="s">
        <v>53</v>
      </c>
      <c r="AI10" s="50" t="s">
        <v>53</v>
      </c>
      <c r="AJ10" s="50" t="s">
        <v>53</v>
      </c>
      <c r="AK10" s="50" t="s">
        <v>53</v>
      </c>
      <c r="AL10" s="50" t="s">
        <v>53</v>
      </c>
      <c r="AM10" s="50" t="s">
        <v>53</v>
      </c>
      <c r="AN10" s="50" t="s">
        <v>53</v>
      </c>
      <c r="AO10" s="50" t="s">
        <v>53</v>
      </c>
      <c r="AP10" s="14">
        <f>G10</f>
        <v>45670</v>
      </c>
      <c r="AQ10" s="14" t="s">
        <v>53</v>
      </c>
      <c r="AR10" s="14" t="s">
        <v>53</v>
      </c>
      <c r="AS10" s="47">
        <v>45671</v>
      </c>
      <c r="AT10" s="47">
        <v>45913</v>
      </c>
      <c r="AU10" s="20">
        <f t="shared" si="1"/>
        <v>45913</v>
      </c>
      <c r="AV10" s="59" t="str">
        <f t="shared" ca="1" si="4"/>
        <v>EJECUCION</v>
      </c>
      <c r="AW10" s="3" t="s">
        <v>53</v>
      </c>
      <c r="AX10" s="43" t="s">
        <v>87</v>
      </c>
      <c r="AY10" s="1" t="s">
        <v>101</v>
      </c>
      <c r="AZ10" s="3" t="s">
        <v>55</v>
      </c>
      <c r="BA10" s="31" t="s">
        <v>145</v>
      </c>
      <c r="BB10" s="1" t="s">
        <v>53</v>
      </c>
      <c r="BC10" s="1" t="s">
        <v>55</v>
      </c>
      <c r="BD10" s="3" t="s">
        <v>92</v>
      </c>
      <c r="BE10" s="57">
        <f t="shared" ca="1" si="2"/>
        <v>21</v>
      </c>
      <c r="BF10" s="42" t="str">
        <f t="shared" ca="1" si="3"/>
        <v>EJECUCION</v>
      </c>
      <c r="BG10" s="4"/>
      <c r="BH10" s="4"/>
      <c r="BI10" s="4"/>
      <c r="BJ10" s="4"/>
      <c r="BK10" s="4"/>
      <c r="BL10" s="4"/>
    </row>
    <row r="11" spans="1:64" s="3" customFormat="1" ht="102.75" customHeight="1" x14ac:dyDescent="0.35">
      <c r="A11" s="3" t="s">
        <v>98</v>
      </c>
      <c r="B11" s="1">
        <v>2025</v>
      </c>
      <c r="C11" s="64" t="s">
        <v>135</v>
      </c>
      <c r="D11" s="3" t="s">
        <v>121</v>
      </c>
      <c r="E11" s="3" t="s">
        <v>146</v>
      </c>
      <c r="F11" s="3" t="s">
        <v>118</v>
      </c>
      <c r="G11" s="14">
        <v>45670</v>
      </c>
      <c r="H11" s="3" t="s">
        <v>67</v>
      </c>
      <c r="I11" s="3" t="s">
        <v>66</v>
      </c>
      <c r="J11" s="3">
        <v>80157628</v>
      </c>
      <c r="K11" s="3" t="s">
        <v>53</v>
      </c>
      <c r="L11" s="3" t="s">
        <v>53</v>
      </c>
      <c r="M11" s="3" t="s">
        <v>56</v>
      </c>
      <c r="N11" s="3" t="s">
        <v>2903</v>
      </c>
      <c r="O11" s="153" t="s">
        <v>147</v>
      </c>
      <c r="P11" s="38">
        <v>41334224</v>
      </c>
      <c r="Q11" s="17">
        <v>8</v>
      </c>
      <c r="R11" s="16">
        <v>5166778</v>
      </c>
      <c r="S11" s="40" t="s">
        <v>53</v>
      </c>
      <c r="T11" s="40" t="s">
        <v>53</v>
      </c>
      <c r="U11" s="3" t="s">
        <v>148</v>
      </c>
      <c r="V11" s="3" t="s">
        <v>828</v>
      </c>
      <c r="W11" s="3" t="s">
        <v>53</v>
      </c>
      <c r="X11" s="3" t="s">
        <v>53</v>
      </c>
      <c r="Y11" s="3" t="s">
        <v>107</v>
      </c>
      <c r="Z11" s="3" t="s">
        <v>53</v>
      </c>
      <c r="AA11" s="20" t="s">
        <v>53</v>
      </c>
      <c r="AB11" s="50">
        <v>0</v>
      </c>
      <c r="AC11" s="50">
        <f t="shared" si="5"/>
        <v>41334224</v>
      </c>
      <c r="AD11" s="50" t="s">
        <v>53</v>
      </c>
      <c r="AE11" s="50" t="s">
        <v>53</v>
      </c>
      <c r="AF11" s="50" t="s">
        <v>53</v>
      </c>
      <c r="AG11" s="50" t="s">
        <v>53</v>
      </c>
      <c r="AH11" s="50" t="s">
        <v>53</v>
      </c>
      <c r="AI11" s="50" t="s">
        <v>53</v>
      </c>
      <c r="AJ11" s="50" t="s">
        <v>53</v>
      </c>
      <c r="AK11" s="50" t="s">
        <v>53</v>
      </c>
      <c r="AL11" s="50" t="s">
        <v>53</v>
      </c>
      <c r="AM11" s="50" t="s">
        <v>53</v>
      </c>
      <c r="AN11" s="50" t="s">
        <v>53</v>
      </c>
      <c r="AO11" s="50" t="s">
        <v>53</v>
      </c>
      <c r="AP11" s="14">
        <f>G11</f>
        <v>45670</v>
      </c>
      <c r="AQ11" s="14" t="s">
        <v>53</v>
      </c>
      <c r="AR11" s="14" t="s">
        <v>53</v>
      </c>
      <c r="AS11" s="47">
        <v>45671</v>
      </c>
      <c r="AT11" s="47">
        <v>45913</v>
      </c>
      <c r="AU11" s="20">
        <f t="shared" si="1"/>
        <v>45913</v>
      </c>
      <c r="AV11" s="59" t="str">
        <f t="shared" ca="1" si="4"/>
        <v>EJECUCION</v>
      </c>
      <c r="AW11" s="3" t="s">
        <v>53</v>
      </c>
      <c r="AX11" s="43" t="s">
        <v>87</v>
      </c>
      <c r="AY11" s="1" t="s">
        <v>101</v>
      </c>
      <c r="AZ11" s="3" t="s">
        <v>55</v>
      </c>
      <c r="BA11" s="6" t="s">
        <v>149</v>
      </c>
      <c r="BB11" s="1" t="s">
        <v>53</v>
      </c>
      <c r="BC11" s="1" t="s">
        <v>55</v>
      </c>
      <c r="BD11" s="3" t="s">
        <v>92</v>
      </c>
      <c r="BE11" s="57">
        <f t="shared" ca="1" si="2"/>
        <v>21</v>
      </c>
      <c r="BF11" s="42" t="str">
        <f t="shared" ca="1" si="3"/>
        <v>EJECUCION</v>
      </c>
      <c r="BG11" s="4"/>
      <c r="BH11" s="4"/>
      <c r="BI11" s="4"/>
      <c r="BJ11" s="4"/>
      <c r="BK11" s="4"/>
      <c r="BL11" s="4"/>
    </row>
    <row r="12" spans="1:64" s="3" customFormat="1" ht="102.75" customHeight="1" x14ac:dyDescent="0.35">
      <c r="A12" s="3" t="s">
        <v>98</v>
      </c>
      <c r="B12" s="1">
        <v>2025</v>
      </c>
      <c r="C12" s="64" t="s">
        <v>136</v>
      </c>
      <c r="D12" s="3" t="s">
        <v>121</v>
      </c>
      <c r="E12" s="3" t="s">
        <v>150</v>
      </c>
      <c r="F12" s="3" t="s">
        <v>118</v>
      </c>
      <c r="G12" s="14">
        <v>45670</v>
      </c>
      <c r="H12" s="3" t="s">
        <v>93</v>
      </c>
      <c r="I12" s="3" t="s">
        <v>66</v>
      </c>
      <c r="J12" s="3">
        <v>1016113061</v>
      </c>
      <c r="K12" s="3" t="s">
        <v>53</v>
      </c>
      <c r="L12" s="3" t="s">
        <v>53</v>
      </c>
      <c r="M12" s="3" t="s">
        <v>56</v>
      </c>
      <c r="N12" s="3" t="s">
        <v>229</v>
      </c>
      <c r="O12" s="153" t="s">
        <v>151</v>
      </c>
      <c r="P12" s="38">
        <v>28696000</v>
      </c>
      <c r="Q12" s="17">
        <v>8</v>
      </c>
      <c r="R12" s="16">
        <v>3587000</v>
      </c>
      <c r="S12" s="40" t="s">
        <v>53</v>
      </c>
      <c r="T12" s="40" t="s">
        <v>53</v>
      </c>
      <c r="U12" s="3" t="s">
        <v>152</v>
      </c>
      <c r="V12" s="3" t="s">
        <v>829</v>
      </c>
      <c r="W12" s="3" t="s">
        <v>53</v>
      </c>
      <c r="X12" s="3" t="s">
        <v>53</v>
      </c>
      <c r="Y12" s="3" t="s">
        <v>107</v>
      </c>
      <c r="Z12" s="3" t="s">
        <v>53</v>
      </c>
      <c r="AA12" s="20" t="s">
        <v>53</v>
      </c>
      <c r="AB12" s="50">
        <v>0</v>
      </c>
      <c r="AC12" s="50">
        <f t="shared" si="5"/>
        <v>28696000</v>
      </c>
      <c r="AD12" s="50" t="s">
        <v>53</v>
      </c>
      <c r="AE12" s="50" t="s">
        <v>53</v>
      </c>
      <c r="AF12" s="50" t="s">
        <v>53</v>
      </c>
      <c r="AG12" s="50" t="s">
        <v>53</v>
      </c>
      <c r="AH12" s="50" t="s">
        <v>53</v>
      </c>
      <c r="AI12" s="50" t="s">
        <v>53</v>
      </c>
      <c r="AJ12" s="50" t="s">
        <v>53</v>
      </c>
      <c r="AK12" s="50" t="s">
        <v>53</v>
      </c>
      <c r="AL12" s="50" t="s">
        <v>53</v>
      </c>
      <c r="AM12" s="50" t="s">
        <v>53</v>
      </c>
      <c r="AN12" s="50" t="s">
        <v>53</v>
      </c>
      <c r="AO12" s="50" t="s">
        <v>53</v>
      </c>
      <c r="AP12" s="14">
        <f t="shared" ref="AP12:AP13" si="6">G12</f>
        <v>45670</v>
      </c>
      <c r="AQ12" s="14" t="s">
        <v>53</v>
      </c>
      <c r="AR12" s="14" t="s">
        <v>53</v>
      </c>
      <c r="AS12" s="47">
        <v>45671</v>
      </c>
      <c r="AT12" s="47">
        <v>45913</v>
      </c>
      <c r="AU12" s="20">
        <f t="shared" si="1"/>
        <v>45913</v>
      </c>
      <c r="AV12" s="59" t="str">
        <f t="shared" ca="1" si="4"/>
        <v>EJECUCION</v>
      </c>
      <c r="AW12" s="3" t="s">
        <v>53</v>
      </c>
      <c r="AX12" s="43" t="s">
        <v>87</v>
      </c>
      <c r="AY12" s="1" t="s">
        <v>101</v>
      </c>
      <c r="AZ12" s="3" t="s">
        <v>55</v>
      </c>
      <c r="BA12" s="31" t="s">
        <v>153</v>
      </c>
      <c r="BB12" s="1" t="s">
        <v>53</v>
      </c>
      <c r="BC12" s="1" t="s">
        <v>55</v>
      </c>
      <c r="BD12" s="3" t="s">
        <v>92</v>
      </c>
      <c r="BE12" s="57">
        <f t="shared" ca="1" si="2"/>
        <v>21</v>
      </c>
      <c r="BF12" s="42" t="str">
        <f t="shared" ca="1" si="3"/>
        <v>EJECUCION</v>
      </c>
      <c r="BG12" s="4"/>
      <c r="BH12" s="4"/>
      <c r="BI12" s="4"/>
      <c r="BJ12" s="4"/>
      <c r="BK12" s="4"/>
      <c r="BL12" s="4"/>
    </row>
    <row r="13" spans="1:64" s="3" customFormat="1" ht="210.65" customHeight="1" x14ac:dyDescent="0.35">
      <c r="A13" s="3" t="s">
        <v>90</v>
      </c>
      <c r="B13" s="1">
        <v>2025</v>
      </c>
      <c r="C13" s="64" t="s">
        <v>137</v>
      </c>
      <c r="D13" s="3" t="s">
        <v>121</v>
      </c>
      <c r="E13" s="3" t="s">
        <v>159</v>
      </c>
      <c r="F13" s="3" t="s">
        <v>118</v>
      </c>
      <c r="G13" s="14">
        <v>45670</v>
      </c>
      <c r="H13" s="3" t="s">
        <v>86</v>
      </c>
      <c r="I13" s="3" t="s">
        <v>66</v>
      </c>
      <c r="J13" s="3">
        <v>1022440074</v>
      </c>
      <c r="K13" s="3" t="s">
        <v>53</v>
      </c>
      <c r="L13" s="3" t="s">
        <v>53</v>
      </c>
      <c r="M13" s="3" t="s">
        <v>56</v>
      </c>
      <c r="N13" s="3" t="s">
        <v>229</v>
      </c>
      <c r="O13" s="153" t="s">
        <v>160</v>
      </c>
      <c r="P13" s="38">
        <v>37980000</v>
      </c>
      <c r="Q13" s="5">
        <v>8</v>
      </c>
      <c r="R13" s="49" t="s">
        <v>2652</v>
      </c>
      <c r="S13" s="49" t="s">
        <v>2653</v>
      </c>
      <c r="T13" s="49" t="s">
        <v>2654</v>
      </c>
      <c r="U13" s="3" t="s">
        <v>161</v>
      </c>
      <c r="V13" s="3" t="s">
        <v>830</v>
      </c>
      <c r="W13" s="3" t="s">
        <v>53</v>
      </c>
      <c r="X13" s="3" t="s">
        <v>53</v>
      </c>
      <c r="Y13" s="3" t="s">
        <v>107</v>
      </c>
      <c r="Z13" s="3" t="s">
        <v>53</v>
      </c>
      <c r="AA13" s="20" t="s">
        <v>53</v>
      </c>
      <c r="AB13" s="50">
        <v>0</v>
      </c>
      <c r="AC13" s="50">
        <f t="shared" si="5"/>
        <v>37980000</v>
      </c>
      <c r="AD13" s="50" t="s">
        <v>53</v>
      </c>
      <c r="AE13" s="50" t="s">
        <v>53</v>
      </c>
      <c r="AF13" s="50" t="s">
        <v>53</v>
      </c>
      <c r="AG13" s="50" t="s">
        <v>53</v>
      </c>
      <c r="AH13" s="50" t="s">
        <v>53</v>
      </c>
      <c r="AI13" s="50" t="s">
        <v>53</v>
      </c>
      <c r="AJ13" s="50" t="s">
        <v>53</v>
      </c>
      <c r="AK13" s="50" t="s">
        <v>53</v>
      </c>
      <c r="AL13" s="50" t="s">
        <v>53</v>
      </c>
      <c r="AM13" s="50" t="s">
        <v>53</v>
      </c>
      <c r="AN13" s="50" t="s">
        <v>53</v>
      </c>
      <c r="AO13" s="50" t="s">
        <v>53</v>
      </c>
      <c r="AP13" s="14">
        <f t="shared" si="6"/>
        <v>45670</v>
      </c>
      <c r="AQ13" s="14" t="s">
        <v>53</v>
      </c>
      <c r="AR13" s="14" t="s">
        <v>53</v>
      </c>
      <c r="AS13" s="47">
        <v>45671</v>
      </c>
      <c r="AT13" s="47">
        <v>45913</v>
      </c>
      <c r="AU13" s="20">
        <f t="shared" si="1"/>
        <v>45913</v>
      </c>
      <c r="AV13" s="59" t="str">
        <f t="shared" ca="1" si="4"/>
        <v>EJECUCION</v>
      </c>
      <c r="AW13" s="3" t="s">
        <v>53</v>
      </c>
      <c r="AX13" s="43" t="s">
        <v>87</v>
      </c>
      <c r="AY13" s="1" t="s">
        <v>101</v>
      </c>
      <c r="AZ13" s="3" t="s">
        <v>55</v>
      </c>
      <c r="BA13" s="6" t="s">
        <v>162</v>
      </c>
      <c r="BB13" s="1" t="s">
        <v>53</v>
      </c>
      <c r="BC13" s="1" t="s">
        <v>55</v>
      </c>
      <c r="BD13" s="3" t="s">
        <v>92</v>
      </c>
      <c r="BE13" s="57">
        <f t="shared" ca="1" si="2"/>
        <v>21</v>
      </c>
      <c r="BF13" s="42" t="str">
        <f t="shared" ca="1" si="3"/>
        <v>EJECUCION</v>
      </c>
      <c r="BG13" s="4"/>
      <c r="BH13" s="4"/>
      <c r="BI13" s="4"/>
      <c r="BJ13" s="4"/>
      <c r="BK13" s="4"/>
      <c r="BL13" s="4"/>
    </row>
    <row r="14" spans="1:64" ht="98" x14ac:dyDescent="0.35">
      <c r="A14" s="2" t="s">
        <v>90</v>
      </c>
      <c r="B14" s="1">
        <v>2025</v>
      </c>
      <c r="C14" s="64" t="s">
        <v>154</v>
      </c>
      <c r="D14" s="3" t="s">
        <v>121</v>
      </c>
      <c r="E14" s="3" t="s">
        <v>163</v>
      </c>
      <c r="F14" s="3" t="s">
        <v>118</v>
      </c>
      <c r="G14" s="80">
        <v>45670</v>
      </c>
      <c r="H14" s="39" t="s">
        <v>54</v>
      </c>
      <c r="I14" s="2" t="s">
        <v>51</v>
      </c>
      <c r="J14" s="3">
        <v>800243576</v>
      </c>
      <c r="K14" s="39" t="s">
        <v>165</v>
      </c>
      <c r="L14" s="2">
        <v>10167929</v>
      </c>
      <c r="M14" s="3" t="s">
        <v>56</v>
      </c>
      <c r="N14" s="3" t="s">
        <v>200</v>
      </c>
      <c r="O14" s="153" t="s">
        <v>164</v>
      </c>
      <c r="P14" s="38">
        <v>181091688</v>
      </c>
      <c r="R14" s="16">
        <v>15090974</v>
      </c>
      <c r="S14" s="9" t="s">
        <v>166</v>
      </c>
      <c r="T14" s="199"/>
      <c r="U14" s="2" t="s">
        <v>167</v>
      </c>
      <c r="V14" s="8" t="s">
        <v>274</v>
      </c>
      <c r="W14" s="3" t="s">
        <v>53</v>
      </c>
      <c r="X14" s="3" t="s">
        <v>53</v>
      </c>
      <c r="Y14" s="3" t="s">
        <v>107</v>
      </c>
      <c r="Z14" s="3" t="s">
        <v>53</v>
      </c>
      <c r="AA14" s="20" t="s">
        <v>53</v>
      </c>
      <c r="AB14" s="50">
        <v>0</v>
      </c>
      <c r="AC14" s="50">
        <f t="shared" si="5"/>
        <v>181091688</v>
      </c>
      <c r="AD14" s="50" t="s">
        <v>53</v>
      </c>
      <c r="AE14" s="50" t="s">
        <v>53</v>
      </c>
      <c r="AF14" s="50" t="s">
        <v>53</v>
      </c>
      <c r="AG14" s="50" t="s">
        <v>53</v>
      </c>
      <c r="AH14" s="50" t="s">
        <v>53</v>
      </c>
      <c r="AI14" s="50" t="s">
        <v>53</v>
      </c>
      <c r="AJ14" s="50" t="s">
        <v>53</v>
      </c>
      <c r="AK14" s="50" t="s">
        <v>53</v>
      </c>
      <c r="AL14" s="50" t="s">
        <v>53</v>
      </c>
      <c r="AM14" s="50" t="s">
        <v>53</v>
      </c>
      <c r="AN14" s="50" t="s">
        <v>53</v>
      </c>
      <c r="AO14" s="50" t="s">
        <v>53</v>
      </c>
      <c r="AP14" s="14" t="s">
        <v>53</v>
      </c>
      <c r="AQ14" s="2" t="s">
        <v>55</v>
      </c>
      <c r="AS14" s="56">
        <v>45672</v>
      </c>
      <c r="AT14" s="407">
        <v>46022</v>
      </c>
      <c r="AU14" s="20">
        <f t="shared" si="1"/>
        <v>46022</v>
      </c>
      <c r="AV14" s="59" t="str">
        <f t="shared" ca="1" si="4"/>
        <v>EJECUCION</v>
      </c>
      <c r="AW14" s="3" t="s">
        <v>53</v>
      </c>
      <c r="AX14" s="43" t="s">
        <v>110</v>
      </c>
      <c r="AY14" s="2" t="s">
        <v>70</v>
      </c>
      <c r="AZ14" s="2" t="s">
        <v>55</v>
      </c>
      <c r="BA14" s="6" t="s">
        <v>168</v>
      </c>
      <c r="BB14" s="1" t="s">
        <v>53</v>
      </c>
      <c r="BC14" s="1" t="s">
        <v>55</v>
      </c>
      <c r="BD14" s="3" t="s">
        <v>92</v>
      </c>
      <c r="BE14" s="53">
        <f t="shared" ca="1" si="2"/>
        <v>130</v>
      </c>
      <c r="BF14" s="42" t="str">
        <f t="shared" ca="1" si="3"/>
        <v>EJECUCION</v>
      </c>
    </row>
    <row r="15" spans="1:64" s="3" customFormat="1" ht="73.5" customHeight="1" x14ac:dyDescent="0.35">
      <c r="A15" s="3" t="s">
        <v>106</v>
      </c>
      <c r="B15" s="1">
        <v>2025</v>
      </c>
      <c r="C15" s="64" t="s">
        <v>155</v>
      </c>
      <c r="D15" s="3" t="s">
        <v>121</v>
      </c>
      <c r="E15" s="3" t="s">
        <v>211</v>
      </c>
      <c r="F15" s="3" t="s">
        <v>118</v>
      </c>
      <c r="G15" s="14">
        <v>45671</v>
      </c>
      <c r="H15" s="3" t="s">
        <v>105</v>
      </c>
      <c r="I15" s="3" t="s">
        <v>66</v>
      </c>
      <c r="J15" s="3">
        <v>1032436615</v>
      </c>
      <c r="K15" s="3" t="s">
        <v>53</v>
      </c>
      <c r="L15" s="3" t="s">
        <v>53</v>
      </c>
      <c r="M15" s="3" t="s">
        <v>56</v>
      </c>
      <c r="N15" s="3" t="s">
        <v>2904</v>
      </c>
      <c r="O15" s="153" t="s">
        <v>212</v>
      </c>
      <c r="P15" s="38">
        <v>50640000</v>
      </c>
      <c r="Q15" s="3">
        <v>8</v>
      </c>
      <c r="R15" s="16">
        <v>6330000</v>
      </c>
      <c r="S15" s="5" t="s">
        <v>53</v>
      </c>
      <c r="T15" s="17" t="s">
        <v>53</v>
      </c>
      <c r="U15" s="3" t="s">
        <v>213</v>
      </c>
      <c r="V15" s="3" t="s">
        <v>214</v>
      </c>
      <c r="W15" s="3" t="s">
        <v>53</v>
      </c>
      <c r="X15" s="3" t="s">
        <v>53</v>
      </c>
      <c r="Y15" s="3" t="s">
        <v>107</v>
      </c>
      <c r="Z15" s="3" t="s">
        <v>53</v>
      </c>
      <c r="AA15" s="20" t="s">
        <v>53</v>
      </c>
      <c r="AB15" s="50">
        <v>0</v>
      </c>
      <c r="AC15" s="50">
        <f t="shared" si="5"/>
        <v>50640000</v>
      </c>
      <c r="AD15" s="50" t="s">
        <v>53</v>
      </c>
      <c r="AE15" s="50" t="s">
        <v>53</v>
      </c>
      <c r="AF15" s="50" t="s">
        <v>53</v>
      </c>
      <c r="AG15" s="50" t="s">
        <v>53</v>
      </c>
      <c r="AH15" s="50" t="s">
        <v>53</v>
      </c>
      <c r="AI15" s="50" t="s">
        <v>53</v>
      </c>
      <c r="AJ15" s="50" t="s">
        <v>53</v>
      </c>
      <c r="AK15" s="50" t="s">
        <v>53</v>
      </c>
      <c r="AL15" s="50" t="s">
        <v>53</v>
      </c>
      <c r="AM15" s="50" t="s">
        <v>53</v>
      </c>
      <c r="AN15" s="50" t="s">
        <v>53</v>
      </c>
      <c r="AO15" s="50" t="s">
        <v>55</v>
      </c>
      <c r="AP15" s="14">
        <f t="shared" ref="AP15:AP78" si="7">G15</f>
        <v>45671</v>
      </c>
      <c r="AQ15" s="14" t="s">
        <v>53</v>
      </c>
      <c r="AR15" s="14" t="s">
        <v>53</v>
      </c>
      <c r="AS15" s="56">
        <v>45672</v>
      </c>
      <c r="AT15" s="47">
        <v>45914</v>
      </c>
      <c r="AU15" s="20">
        <f>IF(AND(Z15=1,AE15=1),AT15+AG15,AT15)</f>
        <v>45914</v>
      </c>
      <c r="AV15" s="59" t="str">
        <f t="shared" ca="1" si="4"/>
        <v>EJECUCION</v>
      </c>
      <c r="AW15" s="3" t="s">
        <v>53</v>
      </c>
      <c r="AX15" s="43" t="s">
        <v>87</v>
      </c>
      <c r="AY15" s="1" t="s">
        <v>101</v>
      </c>
      <c r="AZ15" s="2" t="s">
        <v>55</v>
      </c>
      <c r="BA15" s="6" t="s">
        <v>215</v>
      </c>
      <c r="BB15" s="1" t="s">
        <v>53</v>
      </c>
      <c r="BC15" s="1" t="s">
        <v>55</v>
      </c>
      <c r="BD15" s="3" t="s">
        <v>92</v>
      </c>
      <c r="BE15" s="57">
        <f ca="1">+AT15-$BE$1</f>
        <v>22</v>
      </c>
      <c r="BF15" s="42" t="str">
        <f t="shared" ca="1" si="3"/>
        <v>EJECUCION</v>
      </c>
      <c r="BG15" s="4"/>
      <c r="BH15" s="4"/>
      <c r="BI15" s="4"/>
      <c r="BJ15" s="4"/>
      <c r="BK15" s="4"/>
      <c r="BL15" s="4"/>
    </row>
    <row r="16" spans="1:64" s="3" customFormat="1" ht="73.5" customHeight="1" x14ac:dyDescent="0.35">
      <c r="A16" s="3" t="s">
        <v>90</v>
      </c>
      <c r="B16" s="1">
        <v>2025</v>
      </c>
      <c r="C16" s="64" t="s">
        <v>156</v>
      </c>
      <c r="D16" s="3" t="s">
        <v>121</v>
      </c>
      <c r="E16" s="3" t="s">
        <v>217</v>
      </c>
      <c r="F16" s="3" t="s">
        <v>118</v>
      </c>
      <c r="G16" s="14">
        <v>45670</v>
      </c>
      <c r="H16" s="3" t="s">
        <v>60</v>
      </c>
      <c r="I16" s="3" t="s">
        <v>66</v>
      </c>
      <c r="J16" s="3">
        <v>1071164287</v>
      </c>
      <c r="K16" s="3" t="s">
        <v>53</v>
      </c>
      <c r="L16" s="3" t="s">
        <v>53</v>
      </c>
      <c r="M16" s="3" t="s">
        <v>56</v>
      </c>
      <c r="N16" s="3" t="s">
        <v>179</v>
      </c>
      <c r="O16" s="153" t="s">
        <v>180</v>
      </c>
      <c r="P16" s="38">
        <v>30248960</v>
      </c>
      <c r="Q16" s="17">
        <v>8</v>
      </c>
      <c r="R16" s="16">
        <v>3781120</v>
      </c>
      <c r="S16" s="5" t="s">
        <v>53</v>
      </c>
      <c r="T16" s="17" t="s">
        <v>53</v>
      </c>
      <c r="U16" s="3" t="s">
        <v>181</v>
      </c>
      <c r="V16" s="3" t="s">
        <v>273</v>
      </c>
      <c r="W16" s="3" t="s">
        <v>53</v>
      </c>
      <c r="X16" s="3" t="s">
        <v>53</v>
      </c>
      <c r="Y16" s="3" t="s">
        <v>107</v>
      </c>
      <c r="Z16" s="3" t="s">
        <v>53</v>
      </c>
      <c r="AA16" s="20" t="s">
        <v>53</v>
      </c>
      <c r="AB16" s="50">
        <v>0</v>
      </c>
      <c r="AC16" s="50">
        <f t="shared" si="5"/>
        <v>30248960</v>
      </c>
      <c r="AD16" s="50" t="s">
        <v>53</v>
      </c>
      <c r="AE16" s="50" t="s">
        <v>53</v>
      </c>
      <c r="AF16" s="50" t="s">
        <v>53</v>
      </c>
      <c r="AG16" s="50" t="s">
        <v>53</v>
      </c>
      <c r="AH16" s="50" t="s">
        <v>53</v>
      </c>
      <c r="AI16" s="50" t="s">
        <v>53</v>
      </c>
      <c r="AJ16" s="50" t="s">
        <v>53</v>
      </c>
      <c r="AK16" s="50" t="s">
        <v>53</v>
      </c>
      <c r="AL16" s="50" t="s">
        <v>53</v>
      </c>
      <c r="AM16" s="50" t="s">
        <v>53</v>
      </c>
      <c r="AN16" s="50" t="s">
        <v>53</v>
      </c>
      <c r="AO16" s="50" t="s">
        <v>55</v>
      </c>
      <c r="AP16" s="14">
        <f t="shared" si="7"/>
        <v>45670</v>
      </c>
      <c r="AQ16" s="14" t="s">
        <v>53</v>
      </c>
      <c r="AR16" s="14" t="s">
        <v>53</v>
      </c>
      <c r="AS16" s="47">
        <v>45671</v>
      </c>
      <c r="AT16" s="47">
        <v>45913</v>
      </c>
      <c r="AU16" s="20">
        <f>IF(AND(Z16=1,AE16=1),AT16+AG16,AT16)</f>
        <v>45913</v>
      </c>
      <c r="AV16" s="59" t="str">
        <f t="shared" ca="1" si="4"/>
        <v>EJECUCION</v>
      </c>
      <c r="AW16" s="3" t="s">
        <v>53</v>
      </c>
      <c r="AX16" s="43" t="s">
        <v>58</v>
      </c>
      <c r="AY16" s="1" t="s">
        <v>59</v>
      </c>
      <c r="AZ16" s="2" t="s">
        <v>55</v>
      </c>
      <c r="BA16" s="31" t="s">
        <v>216</v>
      </c>
      <c r="BB16" s="1" t="s">
        <v>53</v>
      </c>
      <c r="BC16" s="1" t="s">
        <v>55</v>
      </c>
      <c r="BD16" s="3" t="s">
        <v>92</v>
      </c>
      <c r="BE16" s="57">
        <f ca="1">+AT16-$BE$1</f>
        <v>21</v>
      </c>
      <c r="BF16" s="42" t="str">
        <f t="shared" ca="1" si="3"/>
        <v>EJECUCION</v>
      </c>
      <c r="BG16" s="4"/>
      <c r="BH16" s="4"/>
      <c r="BI16" s="4"/>
      <c r="BJ16" s="4"/>
      <c r="BK16" s="4"/>
      <c r="BL16" s="4"/>
    </row>
    <row r="17" spans="1:64" s="3" customFormat="1" ht="154" x14ac:dyDescent="0.35">
      <c r="A17" s="3" t="s">
        <v>90</v>
      </c>
      <c r="B17" s="1">
        <v>2025</v>
      </c>
      <c r="C17" s="64" t="s">
        <v>157</v>
      </c>
      <c r="D17" s="3" t="s">
        <v>121</v>
      </c>
      <c r="E17" s="3" t="s">
        <v>218</v>
      </c>
      <c r="F17" s="3" t="s">
        <v>118</v>
      </c>
      <c r="G17" s="14">
        <v>45671</v>
      </c>
      <c r="H17" s="3" t="s">
        <v>158</v>
      </c>
      <c r="I17" s="3" t="s">
        <v>66</v>
      </c>
      <c r="J17" s="3">
        <v>52430166</v>
      </c>
      <c r="K17" s="3" t="s">
        <v>53</v>
      </c>
      <c r="L17" s="3" t="s">
        <v>53</v>
      </c>
      <c r="M17" s="3" t="s">
        <v>56</v>
      </c>
      <c r="N17" s="3" t="s">
        <v>1303</v>
      </c>
      <c r="O17" s="153" t="s">
        <v>108</v>
      </c>
      <c r="P17" s="38">
        <v>37980000</v>
      </c>
      <c r="Q17" s="17">
        <v>8</v>
      </c>
      <c r="R17" s="16">
        <v>4747500</v>
      </c>
      <c r="S17" s="5" t="s">
        <v>53</v>
      </c>
      <c r="T17" s="17" t="s">
        <v>53</v>
      </c>
      <c r="U17" s="3" t="s">
        <v>219</v>
      </c>
      <c r="V17" s="3" t="s">
        <v>831</v>
      </c>
      <c r="W17" s="3" t="s">
        <v>53</v>
      </c>
      <c r="X17" s="3" t="s">
        <v>53</v>
      </c>
      <c r="Y17" s="3" t="s">
        <v>107</v>
      </c>
      <c r="Z17" s="3" t="s">
        <v>53</v>
      </c>
      <c r="AA17" s="20" t="s">
        <v>53</v>
      </c>
      <c r="AB17" s="50">
        <v>0</v>
      </c>
      <c r="AC17" s="50">
        <f t="shared" si="5"/>
        <v>37980000</v>
      </c>
      <c r="AD17" s="50" t="s">
        <v>53</v>
      </c>
      <c r="AE17" s="50" t="s">
        <v>53</v>
      </c>
      <c r="AF17" s="50" t="s">
        <v>53</v>
      </c>
      <c r="AG17" s="50" t="s">
        <v>53</v>
      </c>
      <c r="AH17" s="50" t="s">
        <v>53</v>
      </c>
      <c r="AI17" s="50" t="s">
        <v>53</v>
      </c>
      <c r="AJ17" s="50" t="s">
        <v>53</v>
      </c>
      <c r="AK17" s="50" t="s">
        <v>53</v>
      </c>
      <c r="AL17" s="50" t="s">
        <v>53</v>
      </c>
      <c r="AM17" s="50" t="s">
        <v>53</v>
      </c>
      <c r="AN17" s="50" t="s">
        <v>53</v>
      </c>
      <c r="AO17" s="50" t="s">
        <v>55</v>
      </c>
      <c r="AP17" s="14">
        <f t="shared" si="7"/>
        <v>45671</v>
      </c>
      <c r="AQ17" s="14" t="s">
        <v>53</v>
      </c>
      <c r="AR17" s="14" t="s">
        <v>53</v>
      </c>
      <c r="AS17" s="56">
        <v>45672</v>
      </c>
      <c r="AT17" s="47">
        <v>45914</v>
      </c>
      <c r="AU17" s="20">
        <f>IF(AND(Z17=1,AE17=1),AT17+AG17,AT17)</f>
        <v>45914</v>
      </c>
      <c r="AV17" s="59" t="str">
        <f t="shared" ca="1" si="4"/>
        <v>EJECUCION</v>
      </c>
      <c r="AW17" s="3" t="s">
        <v>53</v>
      </c>
      <c r="AX17" s="43" t="s">
        <v>81</v>
      </c>
      <c r="AY17" s="1" t="s">
        <v>71</v>
      </c>
      <c r="AZ17" s="2" t="s">
        <v>55</v>
      </c>
      <c r="BA17" s="6" t="s">
        <v>220</v>
      </c>
      <c r="BB17" s="1" t="s">
        <v>53</v>
      </c>
      <c r="BC17" s="1" t="s">
        <v>55</v>
      </c>
      <c r="BD17" s="3" t="s">
        <v>92</v>
      </c>
      <c r="BE17" s="57">
        <f ca="1">+AT17-$BE$1</f>
        <v>22</v>
      </c>
      <c r="BF17" s="42" t="str">
        <f t="shared" ca="1" si="3"/>
        <v>EJECUCION</v>
      </c>
      <c r="BG17" s="4"/>
      <c r="BH17" s="4"/>
      <c r="BI17" s="4"/>
      <c r="BJ17" s="4"/>
      <c r="BK17" s="4"/>
      <c r="BL17" s="4"/>
    </row>
    <row r="18" spans="1:64" s="3" customFormat="1" ht="77.25" customHeight="1" x14ac:dyDescent="0.35">
      <c r="A18" s="3" t="s">
        <v>106</v>
      </c>
      <c r="B18" s="1">
        <v>2025</v>
      </c>
      <c r="C18" s="64" t="s">
        <v>169</v>
      </c>
      <c r="D18" s="3" t="s">
        <v>121</v>
      </c>
      <c r="E18" s="3" t="s">
        <v>221</v>
      </c>
      <c r="F18" s="3" t="s">
        <v>118</v>
      </c>
      <c r="G18" s="14">
        <v>45671</v>
      </c>
      <c r="H18" s="3" t="s">
        <v>76</v>
      </c>
      <c r="I18" s="3" t="s">
        <v>66</v>
      </c>
      <c r="J18" s="3">
        <v>1013641025</v>
      </c>
      <c r="K18" s="3" t="s">
        <v>53</v>
      </c>
      <c r="L18" s="3" t="s">
        <v>53</v>
      </c>
      <c r="M18" s="3" t="s">
        <v>56</v>
      </c>
      <c r="N18" s="3" t="s">
        <v>222</v>
      </c>
      <c r="O18" s="153" t="s">
        <v>223</v>
      </c>
      <c r="P18" s="38">
        <v>63360000</v>
      </c>
      <c r="Q18" s="17">
        <v>8</v>
      </c>
      <c r="R18" s="16">
        <v>7920000</v>
      </c>
      <c r="S18" s="5" t="s">
        <v>53</v>
      </c>
      <c r="T18" s="17" t="s">
        <v>53</v>
      </c>
      <c r="U18" s="3" t="s">
        <v>224</v>
      </c>
      <c r="V18" s="3" t="s">
        <v>256</v>
      </c>
      <c r="W18" s="3" t="s">
        <v>53</v>
      </c>
      <c r="X18" s="3" t="s">
        <v>53</v>
      </c>
      <c r="Y18" s="3" t="s">
        <v>107</v>
      </c>
      <c r="Z18" s="3" t="s">
        <v>53</v>
      </c>
      <c r="AA18" s="20" t="s">
        <v>53</v>
      </c>
      <c r="AB18" s="50">
        <v>0</v>
      </c>
      <c r="AC18" s="50">
        <f t="shared" si="5"/>
        <v>63360000</v>
      </c>
      <c r="AD18" s="50" t="s">
        <v>53</v>
      </c>
      <c r="AE18" s="50" t="s">
        <v>53</v>
      </c>
      <c r="AF18" s="50" t="s">
        <v>53</v>
      </c>
      <c r="AG18" s="50" t="s">
        <v>53</v>
      </c>
      <c r="AH18" s="50" t="s">
        <v>53</v>
      </c>
      <c r="AI18" s="50" t="s">
        <v>53</v>
      </c>
      <c r="AJ18" s="50" t="s">
        <v>53</v>
      </c>
      <c r="AK18" s="50" t="s">
        <v>53</v>
      </c>
      <c r="AL18" s="50" t="s">
        <v>53</v>
      </c>
      <c r="AM18" s="50" t="s">
        <v>53</v>
      </c>
      <c r="AN18" s="50" t="s">
        <v>53</v>
      </c>
      <c r="AO18" s="50" t="s">
        <v>55</v>
      </c>
      <c r="AP18" s="14">
        <f t="shared" si="7"/>
        <v>45671</v>
      </c>
      <c r="AQ18" s="14" t="s">
        <v>53</v>
      </c>
      <c r="AR18" s="14" t="s">
        <v>53</v>
      </c>
      <c r="AS18" s="56">
        <v>45672</v>
      </c>
      <c r="AT18" s="47">
        <v>45914</v>
      </c>
      <c r="AU18" s="20">
        <f t="shared" si="1"/>
        <v>45914</v>
      </c>
      <c r="AV18" s="59" t="str">
        <f t="shared" ca="1" si="4"/>
        <v>EJECUCION</v>
      </c>
      <c r="AW18" s="3" t="s">
        <v>53</v>
      </c>
      <c r="AX18" s="43" t="s">
        <v>94</v>
      </c>
      <c r="AY18" s="3" t="s">
        <v>62</v>
      </c>
      <c r="AZ18" s="2" t="s">
        <v>55</v>
      </c>
      <c r="BA18" s="31" t="s">
        <v>225</v>
      </c>
      <c r="BB18" s="1" t="s">
        <v>53</v>
      </c>
      <c r="BC18" s="1" t="s">
        <v>55</v>
      </c>
      <c r="BD18" s="3" t="s">
        <v>92</v>
      </c>
      <c r="BE18" s="57">
        <f t="shared" ca="1" si="2"/>
        <v>22</v>
      </c>
      <c r="BF18" s="42" t="str">
        <f t="shared" ca="1" si="3"/>
        <v>EJECUCION</v>
      </c>
      <c r="BG18" s="4"/>
      <c r="BH18" s="4"/>
      <c r="BI18" s="4"/>
      <c r="BJ18" s="4"/>
      <c r="BK18" s="4"/>
      <c r="BL18" s="4"/>
    </row>
    <row r="19" spans="1:64" s="3" customFormat="1" ht="77.25" customHeight="1" x14ac:dyDescent="0.35">
      <c r="A19" s="3" t="s">
        <v>98</v>
      </c>
      <c r="B19" s="1">
        <v>2025</v>
      </c>
      <c r="C19" s="64" t="s">
        <v>170</v>
      </c>
      <c r="D19" s="3" t="s">
        <v>121</v>
      </c>
      <c r="E19" s="3" t="s">
        <v>226</v>
      </c>
      <c r="F19" s="3" t="s">
        <v>118</v>
      </c>
      <c r="G19" s="14">
        <v>45670</v>
      </c>
      <c r="H19" s="3" t="s">
        <v>112</v>
      </c>
      <c r="I19" s="3" t="s">
        <v>66</v>
      </c>
      <c r="J19" s="3">
        <v>24018670</v>
      </c>
      <c r="K19" s="3" t="s">
        <v>53</v>
      </c>
      <c r="L19" s="3" t="s">
        <v>53</v>
      </c>
      <c r="M19" s="3" t="s">
        <v>56</v>
      </c>
      <c r="N19" s="3" t="s">
        <v>229</v>
      </c>
      <c r="O19" s="153" t="s">
        <v>231</v>
      </c>
      <c r="P19" s="38">
        <v>50640000</v>
      </c>
      <c r="Q19" s="17">
        <v>8</v>
      </c>
      <c r="R19" s="16">
        <v>6330000</v>
      </c>
      <c r="S19" s="5" t="s">
        <v>53</v>
      </c>
      <c r="T19" s="17" t="s">
        <v>53</v>
      </c>
      <c r="U19" s="3" t="s">
        <v>275</v>
      </c>
      <c r="V19" s="3" t="s">
        <v>204</v>
      </c>
      <c r="W19" s="3" t="s">
        <v>53</v>
      </c>
      <c r="X19" s="3" t="s">
        <v>53</v>
      </c>
      <c r="Y19" s="3" t="s">
        <v>107</v>
      </c>
      <c r="Z19" s="3" t="s">
        <v>53</v>
      </c>
      <c r="AA19" s="20" t="s">
        <v>53</v>
      </c>
      <c r="AB19" s="50">
        <v>0</v>
      </c>
      <c r="AC19" s="50">
        <f t="shared" si="5"/>
        <v>50640000</v>
      </c>
      <c r="AD19" s="50" t="s">
        <v>53</v>
      </c>
      <c r="AE19" s="50" t="s">
        <v>53</v>
      </c>
      <c r="AF19" s="50" t="s">
        <v>53</v>
      </c>
      <c r="AG19" s="50" t="s">
        <v>53</v>
      </c>
      <c r="AH19" s="50" t="s">
        <v>53</v>
      </c>
      <c r="AI19" s="50" t="s">
        <v>53</v>
      </c>
      <c r="AJ19" s="50" t="s">
        <v>53</v>
      </c>
      <c r="AK19" s="50" t="s">
        <v>53</v>
      </c>
      <c r="AL19" s="50" t="s">
        <v>53</v>
      </c>
      <c r="AM19" s="50" t="s">
        <v>53</v>
      </c>
      <c r="AN19" s="50" t="s">
        <v>53</v>
      </c>
      <c r="AO19" s="50" t="s">
        <v>55</v>
      </c>
      <c r="AP19" s="14">
        <f t="shared" si="7"/>
        <v>45670</v>
      </c>
      <c r="AQ19" s="14" t="s">
        <v>53</v>
      </c>
      <c r="AR19" s="14" t="s">
        <v>53</v>
      </c>
      <c r="AS19" s="47">
        <v>45671</v>
      </c>
      <c r="AT19" s="47">
        <v>45913</v>
      </c>
      <c r="AU19" s="20">
        <f t="shared" si="1"/>
        <v>45913</v>
      </c>
      <c r="AV19" s="59" t="str">
        <f t="shared" ca="1" si="4"/>
        <v>EJECUCION</v>
      </c>
      <c r="AW19" s="3" t="s">
        <v>53</v>
      </c>
      <c r="AX19" s="43" t="s">
        <v>277</v>
      </c>
      <c r="AY19" s="1" t="s">
        <v>61</v>
      </c>
      <c r="AZ19" s="2" t="s">
        <v>55</v>
      </c>
      <c r="BA19" s="6" t="s">
        <v>227</v>
      </c>
      <c r="BB19" s="1" t="s">
        <v>53</v>
      </c>
      <c r="BC19" s="1" t="s">
        <v>55</v>
      </c>
      <c r="BD19" s="3" t="s">
        <v>92</v>
      </c>
      <c r="BE19" s="57">
        <f t="shared" ca="1" si="2"/>
        <v>21</v>
      </c>
      <c r="BF19" s="42" t="str">
        <f t="shared" ca="1" si="3"/>
        <v>EJECUCION</v>
      </c>
      <c r="BG19" s="4"/>
      <c r="BH19" s="4"/>
      <c r="BI19" s="4"/>
      <c r="BJ19" s="4"/>
      <c r="BK19" s="4"/>
      <c r="BL19" s="4"/>
    </row>
    <row r="20" spans="1:64" s="3" customFormat="1" ht="77.25" customHeight="1" x14ac:dyDescent="0.35">
      <c r="A20" s="3" t="s">
        <v>90</v>
      </c>
      <c r="B20" s="1">
        <v>2025</v>
      </c>
      <c r="C20" s="64" t="s">
        <v>171</v>
      </c>
      <c r="D20" s="3" t="s">
        <v>121</v>
      </c>
      <c r="E20" s="3" t="s">
        <v>228</v>
      </c>
      <c r="F20" s="3" t="s">
        <v>118</v>
      </c>
      <c r="G20" s="14">
        <v>45670</v>
      </c>
      <c r="H20" s="3" t="s">
        <v>89</v>
      </c>
      <c r="I20" s="3" t="s">
        <v>66</v>
      </c>
      <c r="J20" s="3">
        <v>1110550256</v>
      </c>
      <c r="K20" s="3" t="s">
        <v>53</v>
      </c>
      <c r="L20" s="3" t="s">
        <v>53</v>
      </c>
      <c r="M20" s="3" t="s">
        <v>56</v>
      </c>
      <c r="N20" s="3" t="s">
        <v>229</v>
      </c>
      <c r="O20" s="153" t="s">
        <v>230</v>
      </c>
      <c r="P20" s="38">
        <v>50640000</v>
      </c>
      <c r="Q20" s="17">
        <v>8</v>
      </c>
      <c r="R20" s="16">
        <v>6330000</v>
      </c>
      <c r="S20" s="5" t="s">
        <v>53</v>
      </c>
      <c r="T20" s="17" t="s">
        <v>53</v>
      </c>
      <c r="U20" s="3" t="s">
        <v>276</v>
      </c>
      <c r="V20" s="3" t="s">
        <v>271</v>
      </c>
      <c r="W20" s="3" t="s">
        <v>53</v>
      </c>
      <c r="X20" s="3" t="s">
        <v>53</v>
      </c>
      <c r="Y20" s="3" t="s">
        <v>107</v>
      </c>
      <c r="Z20" s="3" t="s">
        <v>53</v>
      </c>
      <c r="AA20" s="20" t="s">
        <v>53</v>
      </c>
      <c r="AB20" s="50">
        <v>0</v>
      </c>
      <c r="AC20" s="50">
        <f t="shared" si="5"/>
        <v>50640000</v>
      </c>
      <c r="AD20" s="50" t="s">
        <v>53</v>
      </c>
      <c r="AE20" s="50" t="s">
        <v>53</v>
      </c>
      <c r="AF20" s="50" t="s">
        <v>53</v>
      </c>
      <c r="AG20" s="50" t="s">
        <v>53</v>
      </c>
      <c r="AH20" s="50" t="s">
        <v>53</v>
      </c>
      <c r="AI20" s="50" t="s">
        <v>53</v>
      </c>
      <c r="AJ20" s="50" t="s">
        <v>53</v>
      </c>
      <c r="AK20" s="50" t="s">
        <v>53</v>
      </c>
      <c r="AL20" s="50" t="s">
        <v>53</v>
      </c>
      <c r="AM20" s="50" t="s">
        <v>53</v>
      </c>
      <c r="AN20" s="50" t="s">
        <v>53</v>
      </c>
      <c r="AO20" s="50" t="s">
        <v>55</v>
      </c>
      <c r="AP20" s="14">
        <f t="shared" si="7"/>
        <v>45670</v>
      </c>
      <c r="AQ20" s="14" t="s">
        <v>53</v>
      </c>
      <c r="AR20" s="14" t="s">
        <v>53</v>
      </c>
      <c r="AS20" s="47">
        <v>45671</v>
      </c>
      <c r="AT20" s="47">
        <v>45913</v>
      </c>
      <c r="AU20" s="20">
        <f t="shared" si="1"/>
        <v>45913</v>
      </c>
      <c r="AV20" s="59" t="s">
        <v>3144</v>
      </c>
      <c r="AW20" s="3" t="s">
        <v>53</v>
      </c>
      <c r="AX20" s="43" t="s">
        <v>277</v>
      </c>
      <c r="AY20" s="1" t="s">
        <v>61</v>
      </c>
      <c r="AZ20" s="2" t="s">
        <v>55</v>
      </c>
      <c r="BA20" s="6" t="s">
        <v>278</v>
      </c>
      <c r="BB20" s="24">
        <v>45688</v>
      </c>
      <c r="BC20" s="1" t="s">
        <v>55</v>
      </c>
      <c r="BD20" s="3" t="s">
        <v>92</v>
      </c>
      <c r="BE20" s="57">
        <f t="shared" ca="1" si="2"/>
        <v>21</v>
      </c>
      <c r="BF20" s="42" t="str">
        <f t="shared" ca="1" si="3"/>
        <v>EJECUCION</v>
      </c>
      <c r="BG20" s="4"/>
      <c r="BH20" s="4"/>
      <c r="BI20" s="4"/>
      <c r="BJ20" s="4"/>
      <c r="BK20" s="4"/>
      <c r="BL20" s="4"/>
    </row>
    <row r="21" spans="1:64" s="3" customFormat="1" ht="77.25" customHeight="1" x14ac:dyDescent="0.35">
      <c r="A21" s="3" t="s">
        <v>90</v>
      </c>
      <c r="B21" s="1">
        <v>2025</v>
      </c>
      <c r="C21" s="64" t="s">
        <v>172</v>
      </c>
      <c r="D21" s="3" t="s">
        <v>121</v>
      </c>
      <c r="E21" s="3" t="s">
        <v>279</v>
      </c>
      <c r="F21" s="3" t="s">
        <v>118</v>
      </c>
      <c r="G21" s="14">
        <v>45671</v>
      </c>
      <c r="H21" s="3" t="s">
        <v>173</v>
      </c>
      <c r="I21" s="3" t="s">
        <v>51</v>
      </c>
      <c r="J21" s="3">
        <v>830133580</v>
      </c>
      <c r="K21" s="3" t="s">
        <v>280</v>
      </c>
      <c r="L21" s="3">
        <v>52211927</v>
      </c>
      <c r="M21" s="3" t="s">
        <v>52</v>
      </c>
      <c r="N21" s="3" t="s">
        <v>200</v>
      </c>
      <c r="O21" s="153" t="s">
        <v>281</v>
      </c>
      <c r="P21" s="38">
        <v>71012429</v>
      </c>
      <c r="Q21" s="17">
        <v>6</v>
      </c>
      <c r="R21" s="16">
        <v>10598870</v>
      </c>
      <c r="S21" s="5">
        <v>21</v>
      </c>
      <c r="T21" s="16">
        <v>7419209</v>
      </c>
      <c r="U21" s="3" t="s">
        <v>282</v>
      </c>
      <c r="V21" s="1" t="s">
        <v>832</v>
      </c>
      <c r="W21" s="3" t="s">
        <v>53</v>
      </c>
      <c r="X21" s="3" t="s">
        <v>53</v>
      </c>
      <c r="Y21" s="3" t="s">
        <v>107</v>
      </c>
      <c r="Z21" s="3" t="s">
        <v>53</v>
      </c>
      <c r="AA21" s="20" t="s">
        <v>53</v>
      </c>
      <c r="AB21" s="50">
        <v>0</v>
      </c>
      <c r="AC21" s="50">
        <f t="shared" si="5"/>
        <v>71012429</v>
      </c>
      <c r="AD21" s="50" t="s">
        <v>53</v>
      </c>
      <c r="AE21" s="50" t="s">
        <v>53</v>
      </c>
      <c r="AF21" s="50" t="s">
        <v>53</v>
      </c>
      <c r="AG21" s="50" t="s">
        <v>53</v>
      </c>
      <c r="AH21" s="50" t="s">
        <v>53</v>
      </c>
      <c r="AI21" s="50" t="s">
        <v>53</v>
      </c>
      <c r="AJ21" s="50" t="s">
        <v>53</v>
      </c>
      <c r="AK21" s="50" t="s">
        <v>53</v>
      </c>
      <c r="AL21" s="50" t="s">
        <v>53</v>
      </c>
      <c r="AM21" s="50" t="s">
        <v>53</v>
      </c>
      <c r="AN21" s="50" t="s">
        <v>53</v>
      </c>
      <c r="AO21" s="1" t="s">
        <v>53</v>
      </c>
      <c r="AP21" s="14">
        <f t="shared" si="7"/>
        <v>45671</v>
      </c>
      <c r="AQ21" s="14" t="s">
        <v>53</v>
      </c>
      <c r="AR21" s="14">
        <v>45672</v>
      </c>
      <c r="AS21" s="47">
        <v>45672</v>
      </c>
      <c r="AT21" s="47">
        <v>45873</v>
      </c>
      <c r="AU21" s="20">
        <f t="shared" si="1"/>
        <v>45873</v>
      </c>
      <c r="AV21" s="59" t="s">
        <v>3144</v>
      </c>
      <c r="AW21" s="3" t="s">
        <v>53</v>
      </c>
      <c r="AX21" s="43" t="s">
        <v>110</v>
      </c>
      <c r="AY21" s="1" t="s">
        <v>70</v>
      </c>
      <c r="AZ21" s="2" t="s">
        <v>55</v>
      </c>
      <c r="BA21" s="6" t="s">
        <v>283</v>
      </c>
      <c r="BB21" s="1" t="s">
        <v>53</v>
      </c>
      <c r="BC21" s="1" t="s">
        <v>55</v>
      </c>
      <c r="BD21" s="3" t="s">
        <v>92</v>
      </c>
      <c r="BE21" s="57">
        <f t="shared" ca="1" si="2"/>
        <v>-19</v>
      </c>
      <c r="BF21" s="42" t="str">
        <f t="shared" ca="1" si="3"/>
        <v>TERMINADO</v>
      </c>
      <c r="BG21" s="4"/>
      <c r="BH21" s="4"/>
      <c r="BI21" s="4"/>
      <c r="BJ21" s="4"/>
      <c r="BK21" s="4"/>
      <c r="BL21" s="4"/>
    </row>
    <row r="22" spans="1:64" s="3" customFormat="1" ht="77.25" customHeight="1" x14ac:dyDescent="0.35">
      <c r="A22" s="3" t="s">
        <v>106</v>
      </c>
      <c r="B22" s="1">
        <v>2025</v>
      </c>
      <c r="C22" s="64" t="s">
        <v>174</v>
      </c>
      <c r="D22" s="3" t="s">
        <v>121</v>
      </c>
      <c r="E22" s="3" t="s">
        <v>284</v>
      </c>
      <c r="F22" s="3" t="s">
        <v>118</v>
      </c>
      <c r="G22" s="14">
        <v>45671</v>
      </c>
      <c r="H22" s="3" t="s">
        <v>95</v>
      </c>
      <c r="I22" s="3" t="s">
        <v>66</v>
      </c>
      <c r="J22" s="3">
        <v>1030550636</v>
      </c>
      <c r="K22" s="3" t="s">
        <v>53</v>
      </c>
      <c r="L22" s="3" t="s">
        <v>53</v>
      </c>
      <c r="M22" s="3" t="s">
        <v>56</v>
      </c>
      <c r="N22" s="3" t="s">
        <v>285</v>
      </c>
      <c r="O22" s="153" t="s">
        <v>286</v>
      </c>
      <c r="P22" s="38">
        <v>50808000</v>
      </c>
      <c r="Q22" s="17">
        <v>8</v>
      </c>
      <c r="R22" s="16">
        <v>6351000</v>
      </c>
      <c r="S22" s="5" t="s">
        <v>53</v>
      </c>
      <c r="T22" s="17" t="s">
        <v>53</v>
      </c>
      <c r="U22" s="3" t="s">
        <v>287</v>
      </c>
      <c r="V22" s="3" t="s">
        <v>257</v>
      </c>
      <c r="W22" s="3" t="s">
        <v>53</v>
      </c>
      <c r="X22" s="3" t="s">
        <v>53</v>
      </c>
      <c r="Y22" s="3" t="s">
        <v>107</v>
      </c>
      <c r="Z22" s="3" t="s">
        <v>53</v>
      </c>
      <c r="AA22" s="20" t="s">
        <v>53</v>
      </c>
      <c r="AB22" s="50">
        <v>0</v>
      </c>
      <c r="AC22" s="50">
        <f t="shared" si="5"/>
        <v>50808000</v>
      </c>
      <c r="AD22" s="50" t="s">
        <v>53</v>
      </c>
      <c r="AE22" s="50" t="s">
        <v>53</v>
      </c>
      <c r="AF22" s="50" t="s">
        <v>53</v>
      </c>
      <c r="AG22" s="50" t="s">
        <v>53</v>
      </c>
      <c r="AH22" s="50" t="s">
        <v>53</v>
      </c>
      <c r="AI22" s="50" t="s">
        <v>53</v>
      </c>
      <c r="AJ22" s="50" t="s">
        <v>53</v>
      </c>
      <c r="AK22" s="50" t="s">
        <v>53</v>
      </c>
      <c r="AL22" s="50" t="s">
        <v>53</v>
      </c>
      <c r="AM22" s="50" t="s">
        <v>53</v>
      </c>
      <c r="AN22" s="50" t="s">
        <v>53</v>
      </c>
      <c r="AO22" s="1" t="s">
        <v>55</v>
      </c>
      <c r="AP22" s="14">
        <f t="shared" si="7"/>
        <v>45671</v>
      </c>
      <c r="AQ22" s="14" t="s">
        <v>53</v>
      </c>
      <c r="AR22" s="14" t="s">
        <v>53</v>
      </c>
      <c r="AS22" s="56">
        <v>45672</v>
      </c>
      <c r="AT22" s="47">
        <v>45914</v>
      </c>
      <c r="AU22" s="20">
        <f t="shared" si="1"/>
        <v>45914</v>
      </c>
      <c r="AV22" s="59" t="str">
        <f t="shared" ca="1" si="4"/>
        <v>EJECUCION</v>
      </c>
      <c r="AW22" s="3" t="s">
        <v>53</v>
      </c>
      <c r="AX22" s="43" t="s">
        <v>81</v>
      </c>
      <c r="AY22" s="1" t="s">
        <v>71</v>
      </c>
      <c r="AZ22" s="2" t="s">
        <v>55</v>
      </c>
      <c r="BA22" s="6" t="s">
        <v>288</v>
      </c>
      <c r="BB22" s="1" t="s">
        <v>53</v>
      </c>
      <c r="BC22" s="1" t="s">
        <v>55</v>
      </c>
      <c r="BD22" s="3" t="s">
        <v>92</v>
      </c>
      <c r="BE22" s="57">
        <f t="shared" ca="1" si="2"/>
        <v>22</v>
      </c>
      <c r="BF22" s="42" t="str">
        <f t="shared" ca="1" si="3"/>
        <v>EJECUCION</v>
      </c>
      <c r="BG22" s="4"/>
      <c r="BH22" s="4"/>
      <c r="BI22" s="4"/>
      <c r="BJ22" s="4"/>
      <c r="BK22" s="4"/>
      <c r="BL22" s="4"/>
    </row>
    <row r="23" spans="1:64" s="3" customFormat="1" ht="226.5" customHeight="1" x14ac:dyDescent="0.35">
      <c r="A23" s="3" t="s">
        <v>106</v>
      </c>
      <c r="B23" s="1">
        <v>2025</v>
      </c>
      <c r="C23" s="64" t="s">
        <v>175</v>
      </c>
      <c r="D23" s="3" t="s">
        <v>121</v>
      </c>
      <c r="E23" s="3" t="s">
        <v>289</v>
      </c>
      <c r="F23" s="3" t="s">
        <v>118</v>
      </c>
      <c r="G23" s="14">
        <v>45671</v>
      </c>
      <c r="H23" s="3" t="s">
        <v>109</v>
      </c>
      <c r="I23" s="3" t="s">
        <v>66</v>
      </c>
      <c r="J23" s="3">
        <v>1073515436</v>
      </c>
      <c r="K23" s="3" t="s">
        <v>53</v>
      </c>
      <c r="L23" s="3" t="s">
        <v>53</v>
      </c>
      <c r="M23" s="3" t="s">
        <v>56</v>
      </c>
      <c r="N23" s="3" t="s">
        <v>291</v>
      </c>
      <c r="O23" s="153" t="s">
        <v>290</v>
      </c>
      <c r="P23" s="38">
        <v>29540000</v>
      </c>
      <c r="Q23" s="17">
        <v>8</v>
      </c>
      <c r="R23" s="16">
        <v>3692500</v>
      </c>
      <c r="S23" s="5" t="s">
        <v>53</v>
      </c>
      <c r="T23" s="17" t="s">
        <v>53</v>
      </c>
      <c r="U23" s="3" t="s">
        <v>292</v>
      </c>
      <c r="V23" s="84" t="s">
        <v>258</v>
      </c>
      <c r="W23" s="3" t="s">
        <v>53</v>
      </c>
      <c r="X23" s="3" t="s">
        <v>53</v>
      </c>
      <c r="Y23" s="3" t="s">
        <v>107</v>
      </c>
      <c r="Z23" s="3" t="s">
        <v>53</v>
      </c>
      <c r="AA23" s="20" t="s">
        <v>53</v>
      </c>
      <c r="AB23" s="50">
        <v>0</v>
      </c>
      <c r="AC23" s="50">
        <f t="shared" si="5"/>
        <v>29540000</v>
      </c>
      <c r="AD23" s="50" t="s">
        <v>53</v>
      </c>
      <c r="AE23" s="50" t="s">
        <v>53</v>
      </c>
      <c r="AF23" s="50" t="s">
        <v>53</v>
      </c>
      <c r="AG23" s="50" t="s">
        <v>53</v>
      </c>
      <c r="AH23" s="50" t="s">
        <v>53</v>
      </c>
      <c r="AI23" s="50" t="s">
        <v>53</v>
      </c>
      <c r="AJ23" s="50" t="s">
        <v>53</v>
      </c>
      <c r="AK23" s="50" t="s">
        <v>53</v>
      </c>
      <c r="AL23" s="50" t="s">
        <v>53</v>
      </c>
      <c r="AM23" s="50" t="s">
        <v>53</v>
      </c>
      <c r="AN23" s="50" t="s">
        <v>53</v>
      </c>
      <c r="AO23" s="1" t="s">
        <v>55</v>
      </c>
      <c r="AP23" s="14">
        <f t="shared" si="7"/>
        <v>45671</v>
      </c>
      <c r="AQ23" s="14" t="s">
        <v>53</v>
      </c>
      <c r="AR23" s="14" t="s">
        <v>53</v>
      </c>
      <c r="AS23" s="56">
        <v>45672</v>
      </c>
      <c r="AT23" s="47">
        <v>45914</v>
      </c>
      <c r="AU23" s="20">
        <f t="shared" si="1"/>
        <v>45914</v>
      </c>
      <c r="AV23" s="59" t="str">
        <f t="shared" ca="1" si="4"/>
        <v>EJECUCION</v>
      </c>
      <c r="AW23" s="3" t="s">
        <v>53</v>
      </c>
      <c r="AX23" s="43" t="s">
        <v>81</v>
      </c>
      <c r="AY23" s="1" t="s">
        <v>71</v>
      </c>
      <c r="AZ23" s="2" t="s">
        <v>55</v>
      </c>
      <c r="BA23" s="31" t="s">
        <v>293</v>
      </c>
      <c r="BB23" s="1" t="s">
        <v>53</v>
      </c>
      <c r="BC23" s="1" t="s">
        <v>55</v>
      </c>
      <c r="BD23" s="3" t="s">
        <v>92</v>
      </c>
      <c r="BE23" s="57">
        <f t="shared" ca="1" si="2"/>
        <v>22</v>
      </c>
      <c r="BF23" s="42" t="str">
        <f t="shared" ca="1" si="3"/>
        <v>EJECUCION</v>
      </c>
      <c r="BG23" s="4"/>
      <c r="BH23" s="4"/>
      <c r="BI23" s="4"/>
      <c r="BJ23" s="4"/>
      <c r="BK23" s="4"/>
      <c r="BL23" s="4"/>
    </row>
    <row r="24" spans="1:64" s="3" customFormat="1" ht="75" customHeight="1" x14ac:dyDescent="0.35">
      <c r="A24" s="3" t="s">
        <v>106</v>
      </c>
      <c r="B24" s="1">
        <v>2025</v>
      </c>
      <c r="C24" s="64" t="s">
        <v>176</v>
      </c>
      <c r="D24" s="3" t="s">
        <v>121</v>
      </c>
      <c r="E24" s="3" t="s">
        <v>294</v>
      </c>
      <c r="F24" s="3" t="s">
        <v>118</v>
      </c>
      <c r="G24" s="14">
        <v>45671</v>
      </c>
      <c r="H24" s="3" t="s">
        <v>91</v>
      </c>
      <c r="I24" s="3" t="s">
        <v>66</v>
      </c>
      <c r="J24" s="3">
        <v>1077973673</v>
      </c>
      <c r="K24" s="3" t="s">
        <v>53</v>
      </c>
      <c r="L24" s="3" t="s">
        <v>53</v>
      </c>
      <c r="M24" s="3" t="s">
        <v>56</v>
      </c>
      <c r="N24" s="3" t="s">
        <v>296</v>
      </c>
      <c r="O24" s="153" t="s">
        <v>297</v>
      </c>
      <c r="P24" s="38">
        <v>40000000</v>
      </c>
      <c r="Q24" s="17">
        <v>8</v>
      </c>
      <c r="R24" s="16">
        <v>5000000</v>
      </c>
      <c r="S24" s="5" t="s">
        <v>53</v>
      </c>
      <c r="T24" s="17" t="s">
        <v>53</v>
      </c>
      <c r="U24" s="3" t="s">
        <v>298</v>
      </c>
      <c r="V24" s="3" t="s">
        <v>259</v>
      </c>
      <c r="W24" s="3" t="s">
        <v>53</v>
      </c>
      <c r="X24" s="3" t="s">
        <v>53</v>
      </c>
      <c r="Y24" s="3" t="s">
        <v>107</v>
      </c>
      <c r="Z24" s="3" t="s">
        <v>53</v>
      </c>
      <c r="AA24" s="20" t="s">
        <v>53</v>
      </c>
      <c r="AB24" s="50">
        <v>0</v>
      </c>
      <c r="AC24" s="50">
        <f t="shared" si="5"/>
        <v>40000000</v>
      </c>
      <c r="AD24" s="50" t="s">
        <v>53</v>
      </c>
      <c r="AE24" s="50" t="s">
        <v>53</v>
      </c>
      <c r="AF24" s="50" t="s">
        <v>53</v>
      </c>
      <c r="AG24" s="50" t="s">
        <v>53</v>
      </c>
      <c r="AH24" s="50" t="s">
        <v>53</v>
      </c>
      <c r="AI24" s="50" t="s">
        <v>53</v>
      </c>
      <c r="AJ24" s="50" t="s">
        <v>53</v>
      </c>
      <c r="AK24" s="50" t="s">
        <v>53</v>
      </c>
      <c r="AL24" s="50" t="s">
        <v>53</v>
      </c>
      <c r="AM24" s="50" t="s">
        <v>53</v>
      </c>
      <c r="AN24" s="50" t="s">
        <v>53</v>
      </c>
      <c r="AO24" s="1" t="s">
        <v>55</v>
      </c>
      <c r="AP24" s="14">
        <f t="shared" si="7"/>
        <v>45671</v>
      </c>
      <c r="AQ24" s="14" t="s">
        <v>53</v>
      </c>
      <c r="AR24" s="14" t="s">
        <v>53</v>
      </c>
      <c r="AS24" s="56">
        <v>45672</v>
      </c>
      <c r="AT24" s="47">
        <v>45914</v>
      </c>
      <c r="AU24" s="20">
        <f t="shared" si="1"/>
        <v>45914</v>
      </c>
      <c r="AV24" s="59" t="str">
        <f t="shared" ca="1" si="4"/>
        <v>EJECUCION</v>
      </c>
      <c r="AW24" s="3" t="s">
        <v>53</v>
      </c>
      <c r="AX24" s="43" t="s">
        <v>299</v>
      </c>
      <c r="AY24" s="1" t="s">
        <v>62</v>
      </c>
      <c r="AZ24" s="2" t="s">
        <v>55</v>
      </c>
      <c r="BA24" s="6" t="s">
        <v>295</v>
      </c>
      <c r="BB24" s="1" t="s">
        <v>53</v>
      </c>
      <c r="BC24" s="1" t="s">
        <v>55</v>
      </c>
      <c r="BD24" s="3" t="s">
        <v>92</v>
      </c>
      <c r="BE24" s="57">
        <f t="shared" ca="1" si="2"/>
        <v>22</v>
      </c>
      <c r="BF24" s="42" t="str">
        <f t="shared" ca="1" si="3"/>
        <v>EJECUCION</v>
      </c>
      <c r="BG24" s="4"/>
      <c r="BH24" s="4"/>
      <c r="BI24" s="4"/>
      <c r="BJ24" s="4"/>
      <c r="BK24" s="4"/>
      <c r="BL24" s="4"/>
    </row>
    <row r="25" spans="1:64" s="3" customFormat="1" ht="117.75" customHeight="1" x14ac:dyDescent="0.35">
      <c r="A25" s="3" t="s">
        <v>106</v>
      </c>
      <c r="B25" s="1">
        <v>2025</v>
      </c>
      <c r="C25" s="64" t="s">
        <v>177</v>
      </c>
      <c r="D25" s="3" t="s">
        <v>121</v>
      </c>
      <c r="E25" s="3" t="s">
        <v>300</v>
      </c>
      <c r="F25" s="3" t="s">
        <v>118</v>
      </c>
      <c r="G25" s="14">
        <v>45671</v>
      </c>
      <c r="H25" s="3" t="s">
        <v>63</v>
      </c>
      <c r="I25" s="3" t="s">
        <v>66</v>
      </c>
      <c r="J25" s="3">
        <v>1033739936</v>
      </c>
      <c r="K25" s="3" t="s">
        <v>53</v>
      </c>
      <c r="L25" s="3" t="s">
        <v>53</v>
      </c>
      <c r="M25" s="3" t="s">
        <v>56</v>
      </c>
      <c r="N25" s="3" t="s">
        <v>285</v>
      </c>
      <c r="O25" s="153" t="s">
        <v>301</v>
      </c>
      <c r="P25" s="38">
        <v>43040000</v>
      </c>
      <c r="Q25" s="17">
        <v>8</v>
      </c>
      <c r="R25" s="16">
        <v>5380500</v>
      </c>
      <c r="S25" s="5" t="s">
        <v>53</v>
      </c>
      <c r="T25" s="17" t="s">
        <v>53</v>
      </c>
      <c r="U25" s="3" t="s">
        <v>302</v>
      </c>
      <c r="V25" s="3" t="s">
        <v>260</v>
      </c>
      <c r="W25" s="3" t="s">
        <v>53</v>
      </c>
      <c r="X25" s="3" t="s">
        <v>53</v>
      </c>
      <c r="Y25" s="3" t="s">
        <v>107</v>
      </c>
      <c r="Z25" s="3" t="s">
        <v>53</v>
      </c>
      <c r="AA25" s="20" t="s">
        <v>53</v>
      </c>
      <c r="AB25" s="50">
        <v>0</v>
      </c>
      <c r="AC25" s="50">
        <f t="shared" si="5"/>
        <v>43040000</v>
      </c>
      <c r="AD25" s="50" t="s">
        <v>53</v>
      </c>
      <c r="AE25" s="50" t="s">
        <v>53</v>
      </c>
      <c r="AF25" s="50" t="s">
        <v>53</v>
      </c>
      <c r="AG25" s="50" t="s">
        <v>53</v>
      </c>
      <c r="AH25" s="50" t="s">
        <v>53</v>
      </c>
      <c r="AI25" s="50" t="s">
        <v>53</v>
      </c>
      <c r="AJ25" s="50" t="s">
        <v>53</v>
      </c>
      <c r="AK25" s="50" t="s">
        <v>53</v>
      </c>
      <c r="AL25" s="50" t="s">
        <v>53</v>
      </c>
      <c r="AM25" s="50" t="s">
        <v>53</v>
      </c>
      <c r="AN25" s="50" t="s">
        <v>53</v>
      </c>
      <c r="AO25" s="1" t="s">
        <v>55</v>
      </c>
      <c r="AP25" s="14">
        <f t="shared" si="7"/>
        <v>45671</v>
      </c>
      <c r="AQ25" s="14" t="s">
        <v>53</v>
      </c>
      <c r="AR25" s="14" t="s">
        <v>53</v>
      </c>
      <c r="AS25" s="56">
        <v>45672</v>
      </c>
      <c r="AT25" s="47">
        <v>45914</v>
      </c>
      <c r="AU25" s="20">
        <f t="shared" si="1"/>
        <v>45914</v>
      </c>
      <c r="AV25" s="59" t="str">
        <f t="shared" ca="1" si="4"/>
        <v>EJECUCION</v>
      </c>
      <c r="AW25" s="3" t="s">
        <v>53</v>
      </c>
      <c r="AX25" s="43" t="s">
        <v>303</v>
      </c>
      <c r="AY25" s="1" t="s">
        <v>304</v>
      </c>
      <c r="AZ25" s="2" t="s">
        <v>55</v>
      </c>
      <c r="BA25" s="6" t="s">
        <v>305</v>
      </c>
      <c r="BB25" s="1" t="s">
        <v>53</v>
      </c>
      <c r="BC25" s="1" t="s">
        <v>55</v>
      </c>
      <c r="BD25" s="3" t="s">
        <v>92</v>
      </c>
      <c r="BE25" s="57">
        <f t="shared" ca="1" si="2"/>
        <v>22</v>
      </c>
      <c r="BF25" s="42" t="str">
        <f t="shared" ca="1" si="3"/>
        <v>EJECUCION</v>
      </c>
      <c r="BG25" s="4"/>
      <c r="BH25" s="4"/>
      <c r="BI25" s="4"/>
      <c r="BJ25" s="4"/>
      <c r="BK25" s="4"/>
      <c r="BL25" s="4"/>
    </row>
    <row r="26" spans="1:64" s="3" customFormat="1" ht="87" x14ac:dyDescent="0.35">
      <c r="A26" s="3" t="s">
        <v>98</v>
      </c>
      <c r="B26" s="1">
        <v>2025</v>
      </c>
      <c r="C26" s="64" t="s">
        <v>178</v>
      </c>
      <c r="D26" s="3" t="s">
        <v>121</v>
      </c>
      <c r="E26" s="3" t="s">
        <v>306</v>
      </c>
      <c r="F26" s="3" t="s">
        <v>118</v>
      </c>
      <c r="G26" s="14">
        <v>45671</v>
      </c>
      <c r="H26" s="3" t="s">
        <v>75</v>
      </c>
      <c r="I26" s="3" t="s">
        <v>66</v>
      </c>
      <c r="J26" s="3">
        <v>1010214933</v>
      </c>
      <c r="K26" s="3" t="s">
        <v>53</v>
      </c>
      <c r="L26" s="3" t="s">
        <v>53</v>
      </c>
      <c r="M26" s="3" t="s">
        <v>56</v>
      </c>
      <c r="N26" s="3" t="s">
        <v>308</v>
      </c>
      <c r="O26" s="153" t="s">
        <v>309</v>
      </c>
      <c r="P26" s="38">
        <v>37976000</v>
      </c>
      <c r="Q26" s="17">
        <v>8</v>
      </c>
      <c r="R26" s="16">
        <v>4747000</v>
      </c>
      <c r="S26" s="5" t="s">
        <v>53</v>
      </c>
      <c r="T26" s="17" t="s">
        <v>53</v>
      </c>
      <c r="U26" s="3" t="s">
        <v>310</v>
      </c>
      <c r="V26" s="3" t="s">
        <v>261</v>
      </c>
      <c r="W26" s="3" t="s">
        <v>53</v>
      </c>
      <c r="X26" s="3" t="s">
        <v>53</v>
      </c>
      <c r="Y26" s="3" t="s">
        <v>107</v>
      </c>
      <c r="Z26" s="3" t="s">
        <v>53</v>
      </c>
      <c r="AA26" s="20" t="s">
        <v>53</v>
      </c>
      <c r="AB26" s="50">
        <v>0</v>
      </c>
      <c r="AC26" s="50">
        <f t="shared" si="5"/>
        <v>37976000</v>
      </c>
      <c r="AD26" s="50" t="s">
        <v>53</v>
      </c>
      <c r="AE26" s="50" t="s">
        <v>53</v>
      </c>
      <c r="AF26" s="50" t="s">
        <v>53</v>
      </c>
      <c r="AG26" s="50" t="s">
        <v>53</v>
      </c>
      <c r="AH26" s="50" t="s">
        <v>53</v>
      </c>
      <c r="AI26" s="50" t="s">
        <v>53</v>
      </c>
      <c r="AJ26" s="50" t="s">
        <v>53</v>
      </c>
      <c r="AK26" s="50" t="s">
        <v>53</v>
      </c>
      <c r="AL26" s="50" t="s">
        <v>53</v>
      </c>
      <c r="AM26" s="50" t="s">
        <v>53</v>
      </c>
      <c r="AN26" s="50" t="s">
        <v>53</v>
      </c>
      <c r="AO26" s="1" t="s">
        <v>55</v>
      </c>
      <c r="AP26" s="14">
        <f t="shared" si="7"/>
        <v>45671</v>
      </c>
      <c r="AQ26" s="14" t="s">
        <v>53</v>
      </c>
      <c r="AR26" s="14" t="s">
        <v>53</v>
      </c>
      <c r="AS26" s="56">
        <v>45672</v>
      </c>
      <c r="AT26" s="47">
        <v>45914</v>
      </c>
      <c r="AU26" s="20">
        <f t="shared" si="1"/>
        <v>45914</v>
      </c>
      <c r="AV26" s="59" t="str">
        <f t="shared" ca="1" si="4"/>
        <v>EJECUCION</v>
      </c>
      <c r="AW26" s="3" t="s">
        <v>53</v>
      </c>
      <c r="AX26" s="43" t="s">
        <v>299</v>
      </c>
      <c r="AY26" s="1" t="s">
        <v>62</v>
      </c>
      <c r="AZ26" s="2" t="s">
        <v>55</v>
      </c>
      <c r="BA26" s="31" t="s">
        <v>307</v>
      </c>
      <c r="BB26" s="1" t="s">
        <v>53</v>
      </c>
      <c r="BC26" s="1" t="s">
        <v>55</v>
      </c>
      <c r="BD26" s="3" t="s">
        <v>92</v>
      </c>
      <c r="BE26" s="57">
        <f t="shared" ca="1" si="2"/>
        <v>22</v>
      </c>
      <c r="BF26" s="42" t="str">
        <f t="shared" ca="1" si="3"/>
        <v>EJECUCION</v>
      </c>
      <c r="BG26" s="4"/>
      <c r="BH26" s="4"/>
      <c r="BI26" s="4"/>
      <c r="BJ26" s="4"/>
      <c r="BK26" s="4"/>
      <c r="BL26" s="4"/>
    </row>
    <row r="27" spans="1:64" s="3" customFormat="1" ht="48" customHeight="1" x14ac:dyDescent="0.35">
      <c r="A27" s="3" t="s">
        <v>90</v>
      </c>
      <c r="B27" s="1">
        <v>2025</v>
      </c>
      <c r="C27" s="64" t="s">
        <v>182</v>
      </c>
      <c r="D27" s="3" t="s">
        <v>121</v>
      </c>
      <c r="E27" s="3" t="s">
        <v>311</v>
      </c>
      <c r="F27" s="3" t="s">
        <v>118</v>
      </c>
      <c r="G27" s="14">
        <v>45672</v>
      </c>
      <c r="H27" s="3" t="s">
        <v>102</v>
      </c>
      <c r="I27" s="3" t="s">
        <v>66</v>
      </c>
      <c r="J27" s="3">
        <v>1069175933</v>
      </c>
      <c r="K27" s="3" t="s">
        <v>53</v>
      </c>
      <c r="L27" s="3" t="s">
        <v>53</v>
      </c>
      <c r="M27" s="3" t="s">
        <v>56</v>
      </c>
      <c r="N27" s="3" t="s">
        <v>308</v>
      </c>
      <c r="O27" s="153" t="s">
        <v>312</v>
      </c>
      <c r="P27" s="38">
        <v>67520000</v>
      </c>
      <c r="Q27" s="17">
        <v>8</v>
      </c>
      <c r="R27" s="16">
        <v>8440000</v>
      </c>
      <c r="S27" s="5" t="s">
        <v>53</v>
      </c>
      <c r="T27" s="17" t="s">
        <v>53</v>
      </c>
      <c r="U27" s="3" t="s">
        <v>313</v>
      </c>
      <c r="V27" s="3" t="s">
        <v>262</v>
      </c>
      <c r="W27" s="3" t="s">
        <v>53</v>
      </c>
      <c r="X27" s="3" t="s">
        <v>53</v>
      </c>
      <c r="Y27" s="3" t="s">
        <v>107</v>
      </c>
      <c r="Z27" s="3" t="s">
        <v>53</v>
      </c>
      <c r="AA27" s="20" t="s">
        <v>53</v>
      </c>
      <c r="AB27" s="50">
        <v>0</v>
      </c>
      <c r="AC27" s="50">
        <f t="shared" si="5"/>
        <v>67520000</v>
      </c>
      <c r="AD27" s="50" t="s">
        <v>53</v>
      </c>
      <c r="AE27" s="50" t="s">
        <v>53</v>
      </c>
      <c r="AF27" s="50" t="s">
        <v>53</v>
      </c>
      <c r="AG27" s="50" t="s">
        <v>53</v>
      </c>
      <c r="AH27" s="50" t="s">
        <v>53</v>
      </c>
      <c r="AI27" s="50" t="s">
        <v>53</v>
      </c>
      <c r="AJ27" s="50" t="s">
        <v>53</v>
      </c>
      <c r="AK27" s="50" t="s">
        <v>53</v>
      </c>
      <c r="AL27" s="50" t="s">
        <v>53</v>
      </c>
      <c r="AM27" s="50" t="s">
        <v>53</v>
      </c>
      <c r="AN27" s="50" t="s">
        <v>53</v>
      </c>
      <c r="AO27" s="1" t="s">
        <v>55</v>
      </c>
      <c r="AP27" s="14">
        <f t="shared" si="7"/>
        <v>45672</v>
      </c>
      <c r="AQ27" s="14" t="s">
        <v>53</v>
      </c>
      <c r="AR27" s="14" t="s">
        <v>53</v>
      </c>
      <c r="AS27" s="47">
        <v>45673</v>
      </c>
      <c r="AT27" s="47">
        <v>45915</v>
      </c>
      <c r="AU27" s="20">
        <f t="shared" si="1"/>
        <v>45915</v>
      </c>
      <c r="AV27" s="59" t="str">
        <f t="shared" ca="1" si="4"/>
        <v>EJECUCION</v>
      </c>
      <c r="AW27" s="3" t="s">
        <v>53</v>
      </c>
      <c r="AX27" s="43" t="s">
        <v>314</v>
      </c>
      <c r="AY27" s="1" t="s">
        <v>315</v>
      </c>
      <c r="AZ27" s="2" t="s">
        <v>55</v>
      </c>
      <c r="BA27" s="6" t="s">
        <v>316</v>
      </c>
      <c r="BB27" s="1" t="s">
        <v>53</v>
      </c>
      <c r="BC27" s="1" t="s">
        <v>55</v>
      </c>
      <c r="BD27" s="3" t="s">
        <v>277</v>
      </c>
      <c r="BE27" s="57">
        <f t="shared" ca="1" si="2"/>
        <v>23</v>
      </c>
      <c r="BF27" s="42" t="str">
        <f t="shared" ca="1" si="3"/>
        <v>EJECUCION</v>
      </c>
      <c r="BG27" s="4"/>
      <c r="BH27" s="4"/>
      <c r="BI27" s="4"/>
      <c r="BJ27" s="4"/>
      <c r="BK27" s="4"/>
      <c r="BL27" s="4"/>
    </row>
    <row r="28" spans="1:64" s="3" customFormat="1" ht="98" x14ac:dyDescent="0.35">
      <c r="A28" s="3" t="s">
        <v>90</v>
      </c>
      <c r="B28" s="1">
        <v>2025</v>
      </c>
      <c r="C28" s="64" t="s">
        <v>183</v>
      </c>
      <c r="D28" s="3" t="s">
        <v>121</v>
      </c>
      <c r="E28" s="3" t="s">
        <v>317</v>
      </c>
      <c r="F28" s="3" t="s">
        <v>118</v>
      </c>
      <c r="G28" s="14">
        <v>45671</v>
      </c>
      <c r="H28" s="3" t="s">
        <v>99</v>
      </c>
      <c r="I28" s="3" t="s">
        <v>66</v>
      </c>
      <c r="J28" s="3">
        <v>1069873030</v>
      </c>
      <c r="K28" s="3" t="s">
        <v>53</v>
      </c>
      <c r="L28" s="3" t="s">
        <v>53</v>
      </c>
      <c r="M28" s="3" t="s">
        <v>56</v>
      </c>
      <c r="N28" s="3" t="s">
        <v>285</v>
      </c>
      <c r="O28" s="153" t="s">
        <v>319</v>
      </c>
      <c r="P28" s="38">
        <v>27008000</v>
      </c>
      <c r="Q28" s="17">
        <v>8</v>
      </c>
      <c r="R28" s="16">
        <v>3376000</v>
      </c>
      <c r="S28" s="5" t="s">
        <v>53</v>
      </c>
      <c r="T28" s="17" t="s">
        <v>53</v>
      </c>
      <c r="U28" s="3" t="s">
        <v>320</v>
      </c>
      <c r="V28" s="1" t="s">
        <v>263</v>
      </c>
      <c r="W28" s="3" t="s">
        <v>53</v>
      </c>
      <c r="X28" s="3" t="s">
        <v>53</v>
      </c>
      <c r="Y28" s="3" t="s">
        <v>107</v>
      </c>
      <c r="Z28" s="3" t="s">
        <v>53</v>
      </c>
      <c r="AA28" s="20" t="s">
        <v>53</v>
      </c>
      <c r="AB28" s="50">
        <v>0</v>
      </c>
      <c r="AC28" s="50">
        <f t="shared" si="5"/>
        <v>27008000</v>
      </c>
      <c r="AD28" s="50" t="s">
        <v>53</v>
      </c>
      <c r="AE28" s="50" t="s">
        <v>53</v>
      </c>
      <c r="AF28" s="50" t="s">
        <v>53</v>
      </c>
      <c r="AG28" s="50" t="s">
        <v>53</v>
      </c>
      <c r="AH28" s="50" t="s">
        <v>53</v>
      </c>
      <c r="AI28" s="50" t="s">
        <v>53</v>
      </c>
      <c r="AJ28" s="50" t="s">
        <v>53</v>
      </c>
      <c r="AK28" s="50" t="s">
        <v>53</v>
      </c>
      <c r="AL28" s="50" t="s">
        <v>53</v>
      </c>
      <c r="AM28" s="50" t="s">
        <v>53</v>
      </c>
      <c r="AN28" s="50" t="s">
        <v>53</v>
      </c>
      <c r="AO28" s="1" t="s">
        <v>55</v>
      </c>
      <c r="AP28" s="14">
        <f t="shared" si="7"/>
        <v>45671</v>
      </c>
      <c r="AQ28" s="14" t="s">
        <v>53</v>
      </c>
      <c r="AR28" s="14" t="s">
        <v>53</v>
      </c>
      <c r="AS28" s="56">
        <v>45672</v>
      </c>
      <c r="AT28" s="47">
        <v>45914</v>
      </c>
      <c r="AU28" s="20">
        <f t="shared" si="1"/>
        <v>45914</v>
      </c>
      <c r="AV28" s="59" t="str">
        <f t="shared" ca="1" si="4"/>
        <v>EJECUCION</v>
      </c>
      <c r="AW28" s="3" t="s">
        <v>53</v>
      </c>
      <c r="AX28" s="43" t="s">
        <v>303</v>
      </c>
      <c r="AY28" s="1" t="s">
        <v>304</v>
      </c>
      <c r="AZ28" s="2" t="s">
        <v>55</v>
      </c>
      <c r="BA28" s="6" t="s">
        <v>318</v>
      </c>
      <c r="BB28" s="1" t="s">
        <v>53</v>
      </c>
      <c r="BC28" s="1" t="s">
        <v>55</v>
      </c>
      <c r="BD28" s="3" t="s">
        <v>277</v>
      </c>
      <c r="BE28" s="57">
        <f t="shared" ca="1" si="2"/>
        <v>22</v>
      </c>
      <c r="BF28" s="42" t="str">
        <f t="shared" ca="1" si="3"/>
        <v>EJECUCION</v>
      </c>
      <c r="BG28" s="4"/>
      <c r="BH28" s="4"/>
      <c r="BI28" s="4"/>
      <c r="BJ28" s="4"/>
      <c r="BK28" s="4"/>
      <c r="BL28" s="4"/>
    </row>
    <row r="29" spans="1:64" s="3" customFormat="1" ht="53.25" customHeight="1" x14ac:dyDescent="0.35">
      <c r="A29" s="3" t="s">
        <v>90</v>
      </c>
      <c r="B29" s="1">
        <v>2025</v>
      </c>
      <c r="C29" s="64" t="s">
        <v>184</v>
      </c>
      <c r="D29" s="3" t="s">
        <v>121</v>
      </c>
      <c r="E29" s="3" t="s">
        <v>321</v>
      </c>
      <c r="F29" s="3" t="s">
        <v>118</v>
      </c>
      <c r="G29" s="14">
        <v>45672</v>
      </c>
      <c r="H29" s="3" t="s">
        <v>192</v>
      </c>
      <c r="I29" s="3" t="s">
        <v>66</v>
      </c>
      <c r="J29" s="3">
        <v>52228158</v>
      </c>
      <c r="K29" s="3" t="s">
        <v>53</v>
      </c>
      <c r="L29" s="3" t="s">
        <v>53</v>
      </c>
      <c r="M29" s="3" t="s">
        <v>56</v>
      </c>
      <c r="N29" s="3" t="s">
        <v>285</v>
      </c>
      <c r="O29" s="153" t="s">
        <v>323</v>
      </c>
      <c r="P29" s="38">
        <v>43044000</v>
      </c>
      <c r="Q29" s="17">
        <v>8</v>
      </c>
      <c r="R29" s="16">
        <v>5380500</v>
      </c>
      <c r="S29" s="5" t="s">
        <v>53</v>
      </c>
      <c r="T29" s="17" t="s">
        <v>53</v>
      </c>
      <c r="U29" s="3" t="s">
        <v>324</v>
      </c>
      <c r="V29" s="1" t="s">
        <v>264</v>
      </c>
      <c r="W29" s="3" t="s">
        <v>53</v>
      </c>
      <c r="X29" s="3" t="s">
        <v>53</v>
      </c>
      <c r="Y29" s="3" t="s">
        <v>107</v>
      </c>
      <c r="Z29" s="3" t="s">
        <v>53</v>
      </c>
      <c r="AA29" s="20" t="s">
        <v>53</v>
      </c>
      <c r="AB29" s="50">
        <v>0</v>
      </c>
      <c r="AC29" s="50">
        <f t="shared" si="5"/>
        <v>43044000</v>
      </c>
      <c r="AD29" s="50" t="s">
        <v>53</v>
      </c>
      <c r="AE29" s="50" t="s">
        <v>53</v>
      </c>
      <c r="AF29" s="50" t="s">
        <v>53</v>
      </c>
      <c r="AG29" s="50" t="s">
        <v>53</v>
      </c>
      <c r="AH29" s="50" t="s">
        <v>53</v>
      </c>
      <c r="AI29" s="50" t="s">
        <v>53</v>
      </c>
      <c r="AJ29" s="50" t="s">
        <v>53</v>
      </c>
      <c r="AK29" s="50" t="s">
        <v>53</v>
      </c>
      <c r="AL29" s="50" t="s">
        <v>53</v>
      </c>
      <c r="AM29" s="50" t="s">
        <v>53</v>
      </c>
      <c r="AN29" s="50" t="s">
        <v>53</v>
      </c>
      <c r="AO29" s="1" t="s">
        <v>55</v>
      </c>
      <c r="AP29" s="14">
        <f t="shared" si="7"/>
        <v>45672</v>
      </c>
      <c r="AQ29" s="14" t="s">
        <v>53</v>
      </c>
      <c r="AR29" s="14" t="s">
        <v>53</v>
      </c>
      <c r="AS29" s="47">
        <v>45673</v>
      </c>
      <c r="AT29" s="47">
        <v>45915</v>
      </c>
      <c r="AU29" s="20">
        <f t="shared" si="1"/>
        <v>45915</v>
      </c>
      <c r="AV29" s="59" t="str">
        <f t="shared" ca="1" si="4"/>
        <v>EJECUCION</v>
      </c>
      <c r="AW29" s="3" t="s">
        <v>53</v>
      </c>
      <c r="AX29" s="43" t="s">
        <v>303</v>
      </c>
      <c r="AY29" s="1" t="s">
        <v>304</v>
      </c>
      <c r="AZ29" s="2" t="s">
        <v>55</v>
      </c>
      <c r="BA29" s="6" t="s">
        <v>322</v>
      </c>
      <c r="BB29" s="1" t="s">
        <v>53</v>
      </c>
      <c r="BC29" s="1" t="s">
        <v>55</v>
      </c>
      <c r="BD29" s="3" t="s">
        <v>92</v>
      </c>
      <c r="BE29" s="57">
        <f t="shared" ca="1" si="2"/>
        <v>23</v>
      </c>
      <c r="BF29" s="42" t="str">
        <f t="shared" ca="1" si="3"/>
        <v>EJECUCION</v>
      </c>
      <c r="BG29" s="4"/>
      <c r="BH29" s="4"/>
      <c r="BI29" s="4"/>
      <c r="BJ29" s="4"/>
      <c r="BK29" s="4"/>
      <c r="BL29" s="4"/>
    </row>
    <row r="30" spans="1:64" s="3" customFormat="1" ht="98" x14ac:dyDescent="0.35">
      <c r="A30" s="3" t="s">
        <v>90</v>
      </c>
      <c r="B30" s="1">
        <v>2025</v>
      </c>
      <c r="C30" s="64" t="s">
        <v>185</v>
      </c>
      <c r="D30" s="3" t="s">
        <v>121</v>
      </c>
      <c r="E30" s="3" t="s">
        <v>325</v>
      </c>
      <c r="F30" s="3" t="s">
        <v>118</v>
      </c>
      <c r="G30" s="14">
        <v>45671</v>
      </c>
      <c r="H30" s="3" t="s">
        <v>193</v>
      </c>
      <c r="I30" s="3" t="s">
        <v>66</v>
      </c>
      <c r="J30" s="3">
        <v>1015484103</v>
      </c>
      <c r="K30" s="3" t="s">
        <v>53</v>
      </c>
      <c r="L30" s="3" t="s">
        <v>53</v>
      </c>
      <c r="M30" s="3" t="s">
        <v>56</v>
      </c>
      <c r="N30" s="3" t="s">
        <v>328</v>
      </c>
      <c r="O30" s="153" t="s">
        <v>329</v>
      </c>
      <c r="P30" s="38">
        <v>37980000</v>
      </c>
      <c r="Q30" s="17">
        <v>8</v>
      </c>
      <c r="R30" s="16">
        <v>4747500</v>
      </c>
      <c r="S30" s="5" t="s">
        <v>53</v>
      </c>
      <c r="T30" s="17" t="s">
        <v>53</v>
      </c>
      <c r="U30" s="3" t="s">
        <v>330</v>
      </c>
      <c r="V30" s="1" t="s">
        <v>331</v>
      </c>
      <c r="W30" s="3" t="s">
        <v>53</v>
      </c>
      <c r="X30" s="3" t="s">
        <v>53</v>
      </c>
      <c r="Y30" s="3" t="s">
        <v>107</v>
      </c>
      <c r="Z30" s="3" t="s">
        <v>53</v>
      </c>
      <c r="AA30" s="20" t="s">
        <v>53</v>
      </c>
      <c r="AB30" s="50">
        <v>0</v>
      </c>
      <c r="AC30" s="50">
        <f t="shared" si="5"/>
        <v>37980000</v>
      </c>
      <c r="AD30" s="50" t="s">
        <v>53</v>
      </c>
      <c r="AE30" s="50" t="s">
        <v>53</v>
      </c>
      <c r="AF30" s="50" t="s">
        <v>53</v>
      </c>
      <c r="AG30" s="50" t="s">
        <v>53</v>
      </c>
      <c r="AH30" s="50" t="s">
        <v>53</v>
      </c>
      <c r="AI30" s="50" t="s">
        <v>53</v>
      </c>
      <c r="AJ30" s="50" t="s">
        <v>53</v>
      </c>
      <c r="AK30" s="50" t="s">
        <v>53</v>
      </c>
      <c r="AL30" s="50" t="s">
        <v>53</v>
      </c>
      <c r="AM30" s="50" t="s">
        <v>53</v>
      </c>
      <c r="AN30" s="50" t="s">
        <v>53</v>
      </c>
      <c r="AO30" s="1" t="s">
        <v>55</v>
      </c>
      <c r="AP30" s="14">
        <f t="shared" si="7"/>
        <v>45671</v>
      </c>
      <c r="AQ30" s="14" t="s">
        <v>53</v>
      </c>
      <c r="AR30" s="14" t="s">
        <v>53</v>
      </c>
      <c r="AS30" s="56">
        <v>45672</v>
      </c>
      <c r="AT30" s="47">
        <v>45914</v>
      </c>
      <c r="AU30" s="20">
        <f t="shared" si="1"/>
        <v>45914</v>
      </c>
      <c r="AV30" s="59" t="str">
        <f t="shared" ca="1" si="4"/>
        <v>EJECUCION</v>
      </c>
      <c r="AW30" s="3" t="s">
        <v>53</v>
      </c>
      <c r="AX30" s="43" t="s">
        <v>314</v>
      </c>
      <c r="AY30" s="1" t="s">
        <v>315</v>
      </c>
      <c r="AZ30" s="2" t="s">
        <v>55</v>
      </c>
      <c r="BA30" s="6" t="s">
        <v>326</v>
      </c>
      <c r="BB30" s="1" t="s">
        <v>53</v>
      </c>
      <c r="BC30" s="1" t="s">
        <v>55</v>
      </c>
      <c r="BD30" s="3" t="s">
        <v>92</v>
      </c>
      <c r="BE30" s="57">
        <f t="shared" ca="1" si="2"/>
        <v>22</v>
      </c>
      <c r="BF30" s="42" t="str">
        <f t="shared" ca="1" si="3"/>
        <v>EJECUCION</v>
      </c>
      <c r="BG30" s="4"/>
      <c r="BH30" s="4"/>
      <c r="BI30" s="4"/>
      <c r="BJ30" s="4"/>
      <c r="BK30" s="4"/>
      <c r="BL30" s="4"/>
    </row>
    <row r="31" spans="1:64" s="3" customFormat="1" ht="154" x14ac:dyDescent="0.35">
      <c r="A31" s="3" t="s">
        <v>98</v>
      </c>
      <c r="B31" s="1">
        <v>2025</v>
      </c>
      <c r="C31" s="64" t="s">
        <v>186</v>
      </c>
      <c r="D31" s="3" t="s">
        <v>121</v>
      </c>
      <c r="E31" s="3" t="s">
        <v>327</v>
      </c>
      <c r="F31" s="3" t="s">
        <v>118</v>
      </c>
      <c r="G31" s="14">
        <v>45671</v>
      </c>
      <c r="H31" s="3" t="s">
        <v>187</v>
      </c>
      <c r="I31" s="3" t="s">
        <v>66</v>
      </c>
      <c r="J31" s="3">
        <v>1024485120</v>
      </c>
      <c r="K31" s="3" t="s">
        <v>53</v>
      </c>
      <c r="L31" s="3" t="s">
        <v>53</v>
      </c>
      <c r="M31" s="3" t="s">
        <v>56</v>
      </c>
      <c r="N31" s="3" t="s">
        <v>332</v>
      </c>
      <c r="O31" s="153" t="s">
        <v>333</v>
      </c>
      <c r="P31" s="38">
        <v>21000000</v>
      </c>
      <c r="Q31" s="17">
        <v>8</v>
      </c>
      <c r="R31" s="16">
        <v>2625000</v>
      </c>
      <c r="S31" s="5" t="s">
        <v>53</v>
      </c>
      <c r="T31" s="17" t="s">
        <v>53</v>
      </c>
      <c r="U31" s="3" t="s">
        <v>334</v>
      </c>
      <c r="V31" s="1" t="s">
        <v>265</v>
      </c>
      <c r="W31" s="3" t="s">
        <v>53</v>
      </c>
      <c r="X31" s="3" t="s">
        <v>53</v>
      </c>
      <c r="Y31" s="3" t="s">
        <v>107</v>
      </c>
      <c r="Z31" s="3" t="s">
        <v>53</v>
      </c>
      <c r="AA31" s="20" t="s">
        <v>53</v>
      </c>
      <c r="AB31" s="50">
        <v>0</v>
      </c>
      <c r="AC31" s="50">
        <f t="shared" si="5"/>
        <v>21000000</v>
      </c>
      <c r="AD31" s="50" t="s">
        <v>53</v>
      </c>
      <c r="AE31" s="50" t="s">
        <v>53</v>
      </c>
      <c r="AF31" s="50" t="s">
        <v>53</v>
      </c>
      <c r="AG31" s="50" t="s">
        <v>53</v>
      </c>
      <c r="AH31" s="50" t="s">
        <v>53</v>
      </c>
      <c r="AI31" s="50" t="s">
        <v>53</v>
      </c>
      <c r="AJ31" s="50" t="s">
        <v>53</v>
      </c>
      <c r="AK31" s="50" t="s">
        <v>53</v>
      </c>
      <c r="AL31" s="50" t="s">
        <v>53</v>
      </c>
      <c r="AM31" s="50" t="s">
        <v>53</v>
      </c>
      <c r="AN31" s="50" t="s">
        <v>53</v>
      </c>
      <c r="AO31" s="1" t="s">
        <v>55</v>
      </c>
      <c r="AP31" s="14">
        <f t="shared" si="7"/>
        <v>45671</v>
      </c>
      <c r="AQ31" s="14" t="s">
        <v>53</v>
      </c>
      <c r="AR31" s="14" t="s">
        <v>53</v>
      </c>
      <c r="AS31" s="56">
        <v>45672</v>
      </c>
      <c r="AT31" s="47">
        <v>45914</v>
      </c>
      <c r="AU31" s="20">
        <f t="shared" si="1"/>
        <v>45914</v>
      </c>
      <c r="AV31" s="59" t="str">
        <f t="shared" ca="1" si="4"/>
        <v>EJECUCION</v>
      </c>
      <c r="AW31" s="3" t="s">
        <v>53</v>
      </c>
      <c r="AX31" s="43" t="s">
        <v>335</v>
      </c>
      <c r="AY31" s="1" t="s">
        <v>85</v>
      </c>
      <c r="AZ31" s="2" t="s">
        <v>55</v>
      </c>
      <c r="BA31" s="6" t="s">
        <v>336</v>
      </c>
      <c r="BB31" s="1" t="s">
        <v>53</v>
      </c>
      <c r="BC31" s="1" t="s">
        <v>55</v>
      </c>
      <c r="BD31" s="3" t="s">
        <v>92</v>
      </c>
      <c r="BE31" s="57">
        <f t="shared" ca="1" si="2"/>
        <v>22</v>
      </c>
      <c r="BF31" s="42" t="str">
        <f t="shared" ca="1" si="3"/>
        <v>EJECUCION</v>
      </c>
      <c r="BG31" s="4"/>
      <c r="BH31" s="4"/>
      <c r="BI31" s="4"/>
      <c r="BJ31" s="4"/>
      <c r="BK31" s="4"/>
      <c r="BL31" s="4"/>
    </row>
    <row r="32" spans="1:64" s="3" customFormat="1" ht="98" x14ac:dyDescent="0.35">
      <c r="A32" s="3" t="s">
        <v>98</v>
      </c>
      <c r="B32" s="1">
        <v>2025</v>
      </c>
      <c r="C32" s="64" t="s">
        <v>189</v>
      </c>
      <c r="D32" s="3" t="s">
        <v>121</v>
      </c>
      <c r="E32" s="3" t="s">
        <v>337</v>
      </c>
      <c r="F32" s="3" t="s">
        <v>118</v>
      </c>
      <c r="G32" s="14">
        <v>45672</v>
      </c>
      <c r="H32" s="3" t="s">
        <v>188</v>
      </c>
      <c r="I32" s="3" t="s">
        <v>66</v>
      </c>
      <c r="J32" s="3">
        <v>52217230</v>
      </c>
      <c r="K32" s="3" t="s">
        <v>53</v>
      </c>
      <c r="L32" s="3" t="s">
        <v>53</v>
      </c>
      <c r="M32" s="3" t="s">
        <v>56</v>
      </c>
      <c r="N32" s="3" t="s">
        <v>339</v>
      </c>
      <c r="O32" s="153" t="s">
        <v>338</v>
      </c>
      <c r="P32" s="38">
        <v>75960000</v>
      </c>
      <c r="Q32" s="17">
        <v>8</v>
      </c>
      <c r="R32" s="16">
        <v>9495000</v>
      </c>
      <c r="S32" s="5" t="s">
        <v>53</v>
      </c>
      <c r="T32" s="17" t="s">
        <v>53</v>
      </c>
      <c r="U32" s="3" t="s">
        <v>340</v>
      </c>
      <c r="V32" s="3" t="s">
        <v>266</v>
      </c>
      <c r="W32" s="3" t="s">
        <v>53</v>
      </c>
      <c r="X32" s="3" t="s">
        <v>53</v>
      </c>
      <c r="Y32" s="3" t="s">
        <v>107</v>
      </c>
      <c r="Z32" s="3" t="s">
        <v>53</v>
      </c>
      <c r="AA32" s="20" t="s">
        <v>53</v>
      </c>
      <c r="AB32" s="50">
        <v>0</v>
      </c>
      <c r="AC32" s="50">
        <f t="shared" si="5"/>
        <v>75960000</v>
      </c>
      <c r="AD32" s="50" t="s">
        <v>53</v>
      </c>
      <c r="AE32" s="50" t="s">
        <v>53</v>
      </c>
      <c r="AF32" s="50" t="s">
        <v>53</v>
      </c>
      <c r="AG32" s="50" t="s">
        <v>53</v>
      </c>
      <c r="AH32" s="50" t="s">
        <v>53</v>
      </c>
      <c r="AI32" s="50" t="s">
        <v>53</v>
      </c>
      <c r="AJ32" s="50" t="s">
        <v>53</v>
      </c>
      <c r="AK32" s="50" t="s">
        <v>53</v>
      </c>
      <c r="AL32" s="50" t="s">
        <v>53</v>
      </c>
      <c r="AM32" s="50" t="s">
        <v>53</v>
      </c>
      <c r="AN32" s="50" t="s">
        <v>53</v>
      </c>
      <c r="AO32" s="1" t="s">
        <v>55</v>
      </c>
      <c r="AP32" s="14">
        <f t="shared" si="7"/>
        <v>45672</v>
      </c>
      <c r="AQ32" s="14" t="s">
        <v>53</v>
      </c>
      <c r="AR32" s="14" t="s">
        <v>53</v>
      </c>
      <c r="AS32" s="47">
        <v>45673</v>
      </c>
      <c r="AT32" s="47">
        <v>45915</v>
      </c>
      <c r="AU32" s="20">
        <f t="shared" si="1"/>
        <v>45915</v>
      </c>
      <c r="AV32" s="59" t="str">
        <f t="shared" ca="1" si="4"/>
        <v>EJECUCION</v>
      </c>
      <c r="AW32" s="3" t="s">
        <v>53</v>
      </c>
      <c r="AX32" s="43" t="s">
        <v>81</v>
      </c>
      <c r="AY32" s="1" t="s">
        <v>71</v>
      </c>
      <c r="AZ32" s="2" t="s">
        <v>55</v>
      </c>
      <c r="BA32" s="6" t="s">
        <v>341</v>
      </c>
      <c r="BB32" s="1" t="s">
        <v>53</v>
      </c>
      <c r="BC32" s="1" t="s">
        <v>55</v>
      </c>
      <c r="BD32" s="3" t="s">
        <v>277</v>
      </c>
      <c r="BE32" s="57">
        <f t="shared" ca="1" si="2"/>
        <v>23</v>
      </c>
      <c r="BF32" s="42" t="str">
        <f t="shared" ca="1" si="3"/>
        <v>EJECUCION</v>
      </c>
      <c r="BG32" s="4"/>
      <c r="BH32" s="4"/>
      <c r="BI32" s="4"/>
      <c r="BJ32" s="4"/>
      <c r="BK32" s="4"/>
      <c r="BL32" s="4"/>
    </row>
    <row r="33" spans="1:64" s="3" customFormat="1" ht="87" x14ac:dyDescent="0.35">
      <c r="A33" s="3" t="s">
        <v>106</v>
      </c>
      <c r="B33" s="1">
        <v>2025</v>
      </c>
      <c r="C33" s="64" t="s">
        <v>190</v>
      </c>
      <c r="D33" s="3" t="s">
        <v>121</v>
      </c>
      <c r="E33" s="3" t="s">
        <v>343</v>
      </c>
      <c r="F33" s="3" t="s">
        <v>118</v>
      </c>
      <c r="G33" s="14">
        <v>45671</v>
      </c>
      <c r="H33" s="3" t="s">
        <v>64</v>
      </c>
      <c r="I33" s="3" t="s">
        <v>66</v>
      </c>
      <c r="J33" s="3">
        <v>1016113863</v>
      </c>
      <c r="K33" s="3" t="s">
        <v>53</v>
      </c>
      <c r="L33" s="3" t="s">
        <v>53</v>
      </c>
      <c r="M33" s="3" t="s">
        <v>56</v>
      </c>
      <c r="N33" s="3" t="s">
        <v>344</v>
      </c>
      <c r="O33" s="153" t="s">
        <v>345</v>
      </c>
      <c r="P33" s="38">
        <v>37980000</v>
      </c>
      <c r="Q33" s="17">
        <v>8</v>
      </c>
      <c r="R33" s="16">
        <v>4747500</v>
      </c>
      <c r="S33" s="5" t="s">
        <v>53</v>
      </c>
      <c r="T33" s="17" t="s">
        <v>53</v>
      </c>
      <c r="U33" s="3" t="s">
        <v>346</v>
      </c>
      <c r="V33" s="3" t="s">
        <v>205</v>
      </c>
      <c r="W33" s="3" t="s">
        <v>53</v>
      </c>
      <c r="X33" s="3" t="s">
        <v>53</v>
      </c>
      <c r="Y33" s="3" t="s">
        <v>107</v>
      </c>
      <c r="Z33" s="3" t="s">
        <v>53</v>
      </c>
      <c r="AA33" s="20" t="s">
        <v>53</v>
      </c>
      <c r="AB33" s="50">
        <v>0</v>
      </c>
      <c r="AC33" s="50">
        <f t="shared" si="5"/>
        <v>37980000</v>
      </c>
      <c r="AD33" s="50" t="s">
        <v>53</v>
      </c>
      <c r="AE33" s="50" t="s">
        <v>53</v>
      </c>
      <c r="AF33" s="50" t="s">
        <v>53</v>
      </c>
      <c r="AG33" s="50" t="s">
        <v>53</v>
      </c>
      <c r="AH33" s="50" t="s">
        <v>53</v>
      </c>
      <c r="AI33" s="50" t="s">
        <v>53</v>
      </c>
      <c r="AJ33" s="50" t="s">
        <v>53</v>
      </c>
      <c r="AK33" s="50" t="s">
        <v>53</v>
      </c>
      <c r="AL33" s="50" t="s">
        <v>53</v>
      </c>
      <c r="AM33" s="50" t="s">
        <v>53</v>
      </c>
      <c r="AN33" s="50" t="s">
        <v>53</v>
      </c>
      <c r="AO33" s="1" t="s">
        <v>55</v>
      </c>
      <c r="AP33" s="14">
        <f t="shared" si="7"/>
        <v>45671</v>
      </c>
      <c r="AQ33" s="14" t="s">
        <v>53</v>
      </c>
      <c r="AR33" s="14" t="s">
        <v>53</v>
      </c>
      <c r="AS33" s="56">
        <v>45672</v>
      </c>
      <c r="AT33" s="47">
        <v>45914</v>
      </c>
      <c r="AU33" s="20">
        <f t="shared" si="1"/>
        <v>45914</v>
      </c>
      <c r="AV33" s="59" t="str">
        <f t="shared" ca="1" si="4"/>
        <v>EJECUCION</v>
      </c>
      <c r="AW33" s="3" t="s">
        <v>53</v>
      </c>
      <c r="AX33" s="43" t="s">
        <v>347</v>
      </c>
      <c r="AY33" s="1" t="s">
        <v>61</v>
      </c>
      <c r="AZ33" s="2" t="s">
        <v>55</v>
      </c>
      <c r="BA33" s="31" t="s">
        <v>342</v>
      </c>
      <c r="BB33" s="1" t="s">
        <v>53</v>
      </c>
      <c r="BC33" s="1" t="s">
        <v>55</v>
      </c>
      <c r="BD33" s="3" t="s">
        <v>92</v>
      </c>
      <c r="BE33" s="57">
        <f t="shared" ca="1" si="2"/>
        <v>22</v>
      </c>
      <c r="BF33" s="42" t="str">
        <f t="shared" ca="1" si="3"/>
        <v>EJECUCION</v>
      </c>
      <c r="BG33" s="4"/>
      <c r="BH33" s="4"/>
      <c r="BI33" s="4"/>
      <c r="BJ33" s="4"/>
      <c r="BK33" s="4"/>
      <c r="BL33" s="4"/>
    </row>
    <row r="34" spans="1:64" s="3" customFormat="1" ht="98" x14ac:dyDescent="0.35">
      <c r="A34" s="3" t="s">
        <v>106</v>
      </c>
      <c r="B34" s="1">
        <v>2025</v>
      </c>
      <c r="C34" s="64" t="s">
        <v>191</v>
      </c>
      <c r="D34" s="3" t="s">
        <v>121</v>
      </c>
      <c r="E34" s="3" t="s">
        <v>348</v>
      </c>
      <c r="F34" s="3" t="s">
        <v>118</v>
      </c>
      <c r="G34" s="14">
        <v>45671</v>
      </c>
      <c r="H34" s="3" t="s">
        <v>57</v>
      </c>
      <c r="I34" s="3" t="s">
        <v>66</v>
      </c>
      <c r="J34" s="3">
        <v>53050573</v>
      </c>
      <c r="K34" s="3" t="s">
        <v>53</v>
      </c>
      <c r="L34" s="3" t="s">
        <v>53</v>
      </c>
      <c r="M34" s="3" t="s">
        <v>56</v>
      </c>
      <c r="N34" s="3" t="s">
        <v>285</v>
      </c>
      <c r="O34" s="153" t="s">
        <v>350</v>
      </c>
      <c r="P34" s="38">
        <v>47264000</v>
      </c>
      <c r="Q34" s="3">
        <v>8</v>
      </c>
      <c r="R34" s="16">
        <v>5908000</v>
      </c>
      <c r="S34" s="5" t="s">
        <v>53</v>
      </c>
      <c r="T34" s="17" t="s">
        <v>53</v>
      </c>
      <c r="U34" s="3" t="s">
        <v>351</v>
      </c>
      <c r="V34" s="3" t="s">
        <v>272</v>
      </c>
      <c r="W34" s="3" t="s">
        <v>53</v>
      </c>
      <c r="X34" s="3" t="s">
        <v>53</v>
      </c>
      <c r="Y34" s="3" t="s">
        <v>107</v>
      </c>
      <c r="Z34" s="3" t="s">
        <v>53</v>
      </c>
      <c r="AA34" s="20" t="s">
        <v>53</v>
      </c>
      <c r="AB34" s="50">
        <v>0</v>
      </c>
      <c r="AC34" s="50">
        <f t="shared" si="5"/>
        <v>47264000</v>
      </c>
      <c r="AD34" s="50" t="s">
        <v>53</v>
      </c>
      <c r="AE34" s="50" t="s">
        <v>53</v>
      </c>
      <c r="AF34" s="50" t="s">
        <v>53</v>
      </c>
      <c r="AG34" s="50" t="s">
        <v>53</v>
      </c>
      <c r="AH34" s="50" t="s">
        <v>53</v>
      </c>
      <c r="AI34" s="50" t="s">
        <v>53</v>
      </c>
      <c r="AJ34" s="50" t="s">
        <v>53</v>
      </c>
      <c r="AK34" s="50" t="s">
        <v>53</v>
      </c>
      <c r="AL34" s="50" t="s">
        <v>53</v>
      </c>
      <c r="AM34" s="50" t="s">
        <v>53</v>
      </c>
      <c r="AN34" s="50" t="s">
        <v>53</v>
      </c>
      <c r="AO34" s="1" t="s">
        <v>55</v>
      </c>
      <c r="AP34" s="14">
        <f t="shared" si="7"/>
        <v>45671</v>
      </c>
      <c r="AQ34" s="14" t="s">
        <v>53</v>
      </c>
      <c r="AR34" s="14" t="s">
        <v>53</v>
      </c>
      <c r="AS34" s="56">
        <v>45672</v>
      </c>
      <c r="AT34" s="47">
        <v>45914</v>
      </c>
      <c r="AU34" s="20">
        <f t="shared" si="1"/>
        <v>45914</v>
      </c>
      <c r="AV34" s="59" t="str">
        <f t="shared" ca="1" si="4"/>
        <v>EJECUCION</v>
      </c>
      <c r="AW34" s="3" t="s">
        <v>53</v>
      </c>
      <c r="AX34" s="43" t="s">
        <v>58</v>
      </c>
      <c r="AY34" s="3" t="s">
        <v>59</v>
      </c>
      <c r="AZ34" s="2" t="s">
        <v>55</v>
      </c>
      <c r="BA34" s="6" t="s">
        <v>349</v>
      </c>
      <c r="BB34" s="1" t="s">
        <v>53</v>
      </c>
      <c r="BC34" s="1" t="s">
        <v>55</v>
      </c>
      <c r="BD34" s="3" t="s">
        <v>92</v>
      </c>
      <c r="BE34" s="57">
        <f t="shared" ca="1" si="2"/>
        <v>22</v>
      </c>
      <c r="BF34" s="42" t="str">
        <f t="shared" ca="1" si="3"/>
        <v>EJECUCION</v>
      </c>
      <c r="BG34" s="4"/>
      <c r="BH34" s="4"/>
      <c r="BI34" s="4"/>
      <c r="BJ34" s="4"/>
      <c r="BK34" s="4"/>
      <c r="BL34" s="4"/>
    </row>
    <row r="35" spans="1:64" s="3" customFormat="1" ht="98" x14ac:dyDescent="0.35">
      <c r="A35" s="3" t="s">
        <v>106</v>
      </c>
      <c r="B35" s="1">
        <v>2025</v>
      </c>
      <c r="C35" s="64" t="s">
        <v>194</v>
      </c>
      <c r="D35" s="3" t="s">
        <v>121</v>
      </c>
      <c r="E35" s="3" t="s">
        <v>353</v>
      </c>
      <c r="F35" s="3" t="s">
        <v>118</v>
      </c>
      <c r="G35" s="14">
        <v>45672</v>
      </c>
      <c r="H35" s="3" t="s">
        <v>352</v>
      </c>
      <c r="I35" s="3" t="s">
        <v>66</v>
      </c>
      <c r="J35" s="3">
        <v>80125438</v>
      </c>
      <c r="K35" s="3" t="s">
        <v>53</v>
      </c>
      <c r="L35" s="3" t="s">
        <v>53</v>
      </c>
      <c r="M35" s="3" t="s">
        <v>56</v>
      </c>
      <c r="N35" s="3" t="s">
        <v>354</v>
      </c>
      <c r="O35" s="153" t="s">
        <v>355</v>
      </c>
      <c r="P35" s="38">
        <v>47200000</v>
      </c>
      <c r="Q35" s="17">
        <v>8</v>
      </c>
      <c r="R35" s="38">
        <v>5900000</v>
      </c>
      <c r="S35" s="5" t="s">
        <v>53</v>
      </c>
      <c r="T35" s="17" t="s">
        <v>53</v>
      </c>
      <c r="U35" s="3" t="s">
        <v>356</v>
      </c>
      <c r="V35" s="3" t="s">
        <v>267</v>
      </c>
      <c r="W35" s="3" t="s">
        <v>53</v>
      </c>
      <c r="X35" s="3" t="s">
        <v>53</v>
      </c>
      <c r="Y35" s="3" t="s">
        <v>107</v>
      </c>
      <c r="Z35" s="3" t="s">
        <v>53</v>
      </c>
      <c r="AA35" s="20" t="s">
        <v>53</v>
      </c>
      <c r="AB35" s="50">
        <v>0</v>
      </c>
      <c r="AC35" s="50">
        <f>AB35+R35</f>
        <v>5900000</v>
      </c>
      <c r="AD35" s="50" t="s">
        <v>53</v>
      </c>
      <c r="AE35" s="50" t="s">
        <v>53</v>
      </c>
      <c r="AF35" s="50" t="s">
        <v>53</v>
      </c>
      <c r="AG35" s="50" t="s">
        <v>53</v>
      </c>
      <c r="AH35" s="50" t="s">
        <v>53</v>
      </c>
      <c r="AI35" s="50" t="s">
        <v>53</v>
      </c>
      <c r="AJ35" s="50" t="s">
        <v>53</v>
      </c>
      <c r="AK35" s="50" t="s">
        <v>53</v>
      </c>
      <c r="AL35" s="50" t="s">
        <v>53</v>
      </c>
      <c r="AM35" s="50" t="s">
        <v>53</v>
      </c>
      <c r="AN35" s="50" t="s">
        <v>53</v>
      </c>
      <c r="AO35" s="1" t="s">
        <v>55</v>
      </c>
      <c r="AP35" s="14">
        <f t="shared" si="7"/>
        <v>45672</v>
      </c>
      <c r="AQ35" s="14" t="s">
        <v>53</v>
      </c>
      <c r="AR35" s="14" t="s">
        <v>53</v>
      </c>
      <c r="AS35" s="47">
        <v>45673</v>
      </c>
      <c r="AT35" s="47">
        <v>45915</v>
      </c>
      <c r="AU35" s="20">
        <f t="shared" si="1"/>
        <v>45915</v>
      </c>
      <c r="AV35" s="59" t="str">
        <f t="shared" ca="1" si="4"/>
        <v>EJECUCION</v>
      </c>
      <c r="AW35" s="3" t="s">
        <v>53</v>
      </c>
      <c r="AX35" s="64" t="s">
        <v>357</v>
      </c>
      <c r="AY35" s="1" t="s">
        <v>358</v>
      </c>
      <c r="AZ35" s="2" t="s">
        <v>55</v>
      </c>
      <c r="BA35" s="6" t="s">
        <v>359</v>
      </c>
      <c r="BB35" s="24">
        <v>45692</v>
      </c>
      <c r="BC35" s="1" t="s">
        <v>55</v>
      </c>
      <c r="BD35" s="3" t="s">
        <v>277</v>
      </c>
      <c r="BE35" s="57">
        <f t="shared" ca="1" si="2"/>
        <v>23</v>
      </c>
      <c r="BF35" s="42" t="str">
        <f t="shared" ca="1" si="3"/>
        <v>EJECUCION</v>
      </c>
      <c r="BG35" s="4"/>
      <c r="BH35" s="4"/>
      <c r="BI35" s="4"/>
      <c r="BJ35" s="4"/>
      <c r="BK35" s="4"/>
      <c r="BL35" s="4"/>
    </row>
    <row r="36" spans="1:64" s="3" customFormat="1" ht="154" x14ac:dyDescent="0.35">
      <c r="A36" s="3" t="s">
        <v>106</v>
      </c>
      <c r="B36" s="1">
        <v>2025</v>
      </c>
      <c r="C36" s="64" t="s">
        <v>195</v>
      </c>
      <c r="D36" s="3" t="s">
        <v>121</v>
      </c>
      <c r="E36" s="3" t="s">
        <v>360</v>
      </c>
      <c r="F36" s="3" t="s">
        <v>118</v>
      </c>
      <c r="G36" s="14">
        <v>45672</v>
      </c>
      <c r="H36" s="3" t="s">
        <v>368</v>
      </c>
      <c r="I36" s="3" t="s">
        <v>66</v>
      </c>
      <c r="J36" s="3">
        <v>80283046</v>
      </c>
      <c r="K36" s="3" t="s">
        <v>53</v>
      </c>
      <c r="L36" s="3" t="s">
        <v>53</v>
      </c>
      <c r="M36" s="3" t="s">
        <v>56</v>
      </c>
      <c r="N36" s="3" t="s">
        <v>362</v>
      </c>
      <c r="O36" s="153" t="s">
        <v>363</v>
      </c>
      <c r="P36" s="38">
        <v>62032000</v>
      </c>
      <c r="Q36" s="17">
        <v>8</v>
      </c>
      <c r="R36" s="16">
        <v>7754000</v>
      </c>
      <c r="S36" s="5" t="s">
        <v>53</v>
      </c>
      <c r="T36" s="17" t="s">
        <v>53</v>
      </c>
      <c r="U36" s="3" t="s">
        <v>364</v>
      </c>
      <c r="V36" s="20" t="s">
        <v>268</v>
      </c>
      <c r="W36" s="3" t="s">
        <v>53</v>
      </c>
      <c r="X36" s="3" t="s">
        <v>53</v>
      </c>
      <c r="Y36" s="3" t="s">
        <v>107</v>
      </c>
      <c r="Z36" s="3" t="s">
        <v>53</v>
      </c>
      <c r="AA36" s="20" t="s">
        <v>53</v>
      </c>
      <c r="AB36" s="50">
        <v>0</v>
      </c>
      <c r="AC36" s="50">
        <f t="shared" si="5"/>
        <v>62032000</v>
      </c>
      <c r="AD36" s="50" t="s">
        <v>53</v>
      </c>
      <c r="AE36" s="50" t="s">
        <v>53</v>
      </c>
      <c r="AF36" s="50" t="s">
        <v>53</v>
      </c>
      <c r="AG36" s="50" t="s">
        <v>53</v>
      </c>
      <c r="AH36" s="50" t="s">
        <v>53</v>
      </c>
      <c r="AI36" s="50" t="s">
        <v>53</v>
      </c>
      <c r="AJ36" s="50" t="s">
        <v>53</v>
      </c>
      <c r="AK36" s="50" t="s">
        <v>53</v>
      </c>
      <c r="AL36" s="50" t="s">
        <v>53</v>
      </c>
      <c r="AM36" s="50" t="s">
        <v>53</v>
      </c>
      <c r="AN36" s="50" t="s">
        <v>53</v>
      </c>
      <c r="AO36" s="1" t="s">
        <v>55</v>
      </c>
      <c r="AP36" s="14">
        <f t="shared" si="7"/>
        <v>45672</v>
      </c>
      <c r="AQ36" s="14" t="s">
        <v>53</v>
      </c>
      <c r="AR36" s="14" t="s">
        <v>53</v>
      </c>
      <c r="AS36" s="47">
        <v>45673</v>
      </c>
      <c r="AT36" s="47">
        <v>45915</v>
      </c>
      <c r="AU36" s="20">
        <f t="shared" si="1"/>
        <v>45915</v>
      </c>
      <c r="AV36" s="59" t="str">
        <f t="shared" ca="1" si="4"/>
        <v>EJECUCION</v>
      </c>
      <c r="AW36" s="3" t="s">
        <v>53</v>
      </c>
      <c r="AX36" s="43" t="s">
        <v>299</v>
      </c>
      <c r="AY36" s="1" t="s">
        <v>62</v>
      </c>
      <c r="AZ36" s="2" t="s">
        <v>55</v>
      </c>
      <c r="BA36" s="6" t="s">
        <v>361</v>
      </c>
      <c r="BB36" s="1" t="s">
        <v>53</v>
      </c>
      <c r="BC36" s="1" t="s">
        <v>55</v>
      </c>
      <c r="BD36" s="3" t="s">
        <v>277</v>
      </c>
      <c r="BE36" s="57">
        <f t="shared" ca="1" si="2"/>
        <v>23</v>
      </c>
      <c r="BF36" s="42" t="str">
        <f t="shared" ca="1" si="3"/>
        <v>EJECUCION</v>
      </c>
      <c r="BG36" s="4"/>
      <c r="BH36" s="4"/>
      <c r="BI36" s="4"/>
      <c r="BJ36" s="4"/>
      <c r="BK36" s="4"/>
      <c r="BL36" s="4"/>
    </row>
    <row r="37" spans="1:64" s="3" customFormat="1" ht="68.25" customHeight="1" x14ac:dyDescent="0.35">
      <c r="A37" s="3" t="s">
        <v>106</v>
      </c>
      <c r="B37" s="1">
        <v>2025</v>
      </c>
      <c r="C37" s="64" t="s">
        <v>196</v>
      </c>
      <c r="D37" s="3" t="s">
        <v>121</v>
      </c>
      <c r="E37" s="3" t="s">
        <v>365</v>
      </c>
      <c r="F37" s="3" t="s">
        <v>118</v>
      </c>
      <c r="G37" s="14">
        <v>45673</v>
      </c>
      <c r="H37" s="3" t="s">
        <v>366</v>
      </c>
      <c r="I37" s="3" t="s">
        <v>66</v>
      </c>
      <c r="J37" s="3">
        <v>20716544</v>
      </c>
      <c r="K37" s="3" t="s">
        <v>53</v>
      </c>
      <c r="L37" s="3" t="s">
        <v>53</v>
      </c>
      <c r="M37" s="3" t="s">
        <v>56</v>
      </c>
      <c r="N37" s="3" t="s">
        <v>367</v>
      </c>
      <c r="O37" s="153" t="s">
        <v>369</v>
      </c>
      <c r="P37" s="38">
        <v>42200000</v>
      </c>
      <c r="Q37" s="17">
        <v>8</v>
      </c>
      <c r="R37" s="16">
        <v>5275000</v>
      </c>
      <c r="S37" s="5" t="s">
        <v>53</v>
      </c>
      <c r="T37" s="17" t="s">
        <v>53</v>
      </c>
      <c r="U37" s="3" t="s">
        <v>370</v>
      </c>
      <c r="V37" s="3" t="s">
        <v>515</v>
      </c>
      <c r="W37" s="3" t="s">
        <v>53</v>
      </c>
      <c r="X37" s="3" t="s">
        <v>53</v>
      </c>
      <c r="Y37" s="3" t="s">
        <v>107</v>
      </c>
      <c r="Z37" s="3" t="s">
        <v>53</v>
      </c>
      <c r="AA37" s="20" t="s">
        <v>53</v>
      </c>
      <c r="AB37" s="50">
        <v>0</v>
      </c>
      <c r="AC37" s="50">
        <f t="shared" si="5"/>
        <v>42200000</v>
      </c>
      <c r="AD37" s="50" t="s">
        <v>53</v>
      </c>
      <c r="AE37" s="50" t="s">
        <v>53</v>
      </c>
      <c r="AF37" s="50" t="s">
        <v>53</v>
      </c>
      <c r="AG37" s="50" t="s">
        <v>53</v>
      </c>
      <c r="AH37" s="50" t="s">
        <v>53</v>
      </c>
      <c r="AI37" s="50" t="s">
        <v>53</v>
      </c>
      <c r="AJ37" s="50" t="s">
        <v>53</v>
      </c>
      <c r="AK37" s="50" t="s">
        <v>53</v>
      </c>
      <c r="AL37" s="50" t="s">
        <v>53</v>
      </c>
      <c r="AM37" s="50" t="s">
        <v>53</v>
      </c>
      <c r="AN37" s="50" t="s">
        <v>53</v>
      </c>
      <c r="AO37" s="1" t="s">
        <v>55</v>
      </c>
      <c r="AP37" s="14">
        <f t="shared" si="7"/>
        <v>45673</v>
      </c>
      <c r="AQ37" s="14" t="s">
        <v>53</v>
      </c>
      <c r="AR37" s="14" t="s">
        <v>53</v>
      </c>
      <c r="AS37" s="47">
        <v>45674</v>
      </c>
      <c r="AT37" s="47">
        <v>45916</v>
      </c>
      <c r="AU37" s="20">
        <f t="shared" si="1"/>
        <v>45916</v>
      </c>
      <c r="AV37" s="59" t="str">
        <f t="shared" ca="1" si="4"/>
        <v>EJECUCION</v>
      </c>
      <c r="AW37" s="3" t="s">
        <v>53</v>
      </c>
      <c r="AX37" s="43" t="s">
        <v>299</v>
      </c>
      <c r="AY37" s="1" t="s">
        <v>62</v>
      </c>
      <c r="AZ37" s="2" t="s">
        <v>55</v>
      </c>
      <c r="BA37" s="31" t="s">
        <v>371</v>
      </c>
      <c r="BB37" s="1" t="s">
        <v>53</v>
      </c>
      <c r="BC37" s="1" t="s">
        <v>55</v>
      </c>
      <c r="BD37" s="3" t="s">
        <v>277</v>
      </c>
      <c r="BE37" s="57">
        <f t="shared" ca="1" si="2"/>
        <v>24</v>
      </c>
      <c r="BF37" s="42" t="str">
        <f t="shared" ca="1" si="3"/>
        <v>EJECUCION</v>
      </c>
      <c r="BG37" s="4"/>
      <c r="BH37" s="4"/>
      <c r="BI37" s="4"/>
      <c r="BJ37" s="4"/>
      <c r="BK37" s="4"/>
      <c r="BL37" s="4"/>
    </row>
    <row r="38" spans="1:64" s="3" customFormat="1" ht="154" x14ac:dyDescent="0.35">
      <c r="A38" s="3" t="s">
        <v>203</v>
      </c>
      <c r="B38" s="1">
        <v>2025</v>
      </c>
      <c r="C38" s="64" t="s">
        <v>197</v>
      </c>
      <c r="D38" s="3" t="s">
        <v>121</v>
      </c>
      <c r="E38" s="3" t="s">
        <v>372</v>
      </c>
      <c r="F38" s="3" t="s">
        <v>118</v>
      </c>
      <c r="G38" s="14">
        <v>45673</v>
      </c>
      <c r="H38" s="3" t="s">
        <v>373</v>
      </c>
      <c r="I38" s="3" t="s">
        <v>66</v>
      </c>
      <c r="J38" s="3">
        <v>1031174789</v>
      </c>
      <c r="K38" s="3" t="s">
        <v>53</v>
      </c>
      <c r="L38" s="3" t="s">
        <v>53</v>
      </c>
      <c r="M38" s="3" t="s">
        <v>56</v>
      </c>
      <c r="N38" s="3" t="s">
        <v>375</v>
      </c>
      <c r="O38" s="153" t="s">
        <v>376</v>
      </c>
      <c r="P38" s="38">
        <v>37976000</v>
      </c>
      <c r="Q38" s="17">
        <v>8</v>
      </c>
      <c r="R38" s="16">
        <v>4747000</v>
      </c>
      <c r="S38" s="5" t="s">
        <v>53</v>
      </c>
      <c r="T38" s="17" t="s">
        <v>53</v>
      </c>
      <c r="U38" s="3" t="s">
        <v>377</v>
      </c>
      <c r="V38" s="3" t="s">
        <v>628</v>
      </c>
      <c r="W38" s="3" t="s">
        <v>53</v>
      </c>
      <c r="X38" s="3" t="s">
        <v>53</v>
      </c>
      <c r="Y38" s="3" t="s">
        <v>107</v>
      </c>
      <c r="Z38" s="3" t="s">
        <v>53</v>
      </c>
      <c r="AA38" s="20" t="s">
        <v>53</v>
      </c>
      <c r="AB38" s="50">
        <v>0</v>
      </c>
      <c r="AC38" s="50">
        <f t="shared" si="5"/>
        <v>37976000</v>
      </c>
      <c r="AD38" s="50" t="s">
        <v>53</v>
      </c>
      <c r="AE38" s="50" t="s">
        <v>53</v>
      </c>
      <c r="AF38" s="50" t="s">
        <v>53</v>
      </c>
      <c r="AG38" s="50" t="s">
        <v>53</v>
      </c>
      <c r="AH38" s="50" t="s">
        <v>53</v>
      </c>
      <c r="AI38" s="50" t="s">
        <v>53</v>
      </c>
      <c r="AJ38" s="50" t="s">
        <v>53</v>
      </c>
      <c r="AK38" s="50" t="s">
        <v>53</v>
      </c>
      <c r="AL38" s="50" t="s">
        <v>53</v>
      </c>
      <c r="AM38" s="50" t="s">
        <v>53</v>
      </c>
      <c r="AN38" s="50" t="s">
        <v>53</v>
      </c>
      <c r="AO38" s="1" t="s">
        <v>55</v>
      </c>
      <c r="AP38" s="14">
        <f t="shared" si="7"/>
        <v>45673</v>
      </c>
      <c r="AQ38" s="14" t="s">
        <v>53</v>
      </c>
      <c r="AR38" s="14" t="s">
        <v>53</v>
      </c>
      <c r="AS38" s="47">
        <v>45674</v>
      </c>
      <c r="AT38" s="47">
        <v>45916</v>
      </c>
      <c r="AU38" s="20">
        <f t="shared" si="1"/>
        <v>45916</v>
      </c>
      <c r="AV38" s="59" t="str">
        <f t="shared" ca="1" si="4"/>
        <v>EJECUCION</v>
      </c>
      <c r="AW38" s="3" t="s">
        <v>53</v>
      </c>
      <c r="AX38" s="43" t="s">
        <v>299</v>
      </c>
      <c r="AY38" s="1" t="s">
        <v>62</v>
      </c>
      <c r="AZ38" s="39" t="s">
        <v>55</v>
      </c>
      <c r="BA38" s="6" t="s">
        <v>374</v>
      </c>
      <c r="BB38" s="1" t="s">
        <v>53</v>
      </c>
      <c r="BC38" s="1" t="s">
        <v>55</v>
      </c>
      <c r="BD38" s="3" t="s">
        <v>277</v>
      </c>
      <c r="BE38" s="57">
        <f t="shared" ca="1" si="2"/>
        <v>24</v>
      </c>
      <c r="BF38" s="42" t="str">
        <f t="shared" ca="1" si="3"/>
        <v>EJECUCION</v>
      </c>
      <c r="BG38" s="4"/>
      <c r="BH38" s="4"/>
      <c r="BI38" s="4"/>
      <c r="BJ38" s="4"/>
      <c r="BK38" s="4"/>
      <c r="BL38" s="4"/>
    </row>
    <row r="39" spans="1:64" s="3" customFormat="1" ht="165" customHeight="1" x14ac:dyDescent="0.35">
      <c r="A39" s="3" t="s">
        <v>106</v>
      </c>
      <c r="B39" s="1">
        <v>2025</v>
      </c>
      <c r="C39" s="64" t="s">
        <v>198</v>
      </c>
      <c r="D39" s="3" t="s">
        <v>121</v>
      </c>
      <c r="E39" s="3" t="s">
        <v>378</v>
      </c>
      <c r="F39" s="3" t="s">
        <v>118</v>
      </c>
      <c r="G39" s="14">
        <v>45673</v>
      </c>
      <c r="H39" s="21" t="s">
        <v>2532</v>
      </c>
      <c r="I39" s="3" t="s">
        <v>66</v>
      </c>
      <c r="J39" s="3">
        <v>1070926387</v>
      </c>
      <c r="K39" s="3" t="s">
        <v>53</v>
      </c>
      <c r="L39" s="3" t="s">
        <v>53</v>
      </c>
      <c r="M39" s="3" t="s">
        <v>56</v>
      </c>
      <c r="N39" s="3" t="s">
        <v>362</v>
      </c>
      <c r="O39" s="153" t="s">
        <v>376</v>
      </c>
      <c r="P39" s="38">
        <v>37976000</v>
      </c>
      <c r="Q39" s="17">
        <v>8</v>
      </c>
      <c r="R39" s="16">
        <v>4747000</v>
      </c>
      <c r="S39" s="5" t="s">
        <v>53</v>
      </c>
      <c r="T39" s="17" t="s">
        <v>53</v>
      </c>
      <c r="U39" s="3" t="s">
        <v>379</v>
      </c>
      <c r="V39" s="3" t="s">
        <v>500</v>
      </c>
      <c r="W39" s="3" t="s">
        <v>53</v>
      </c>
      <c r="X39" s="3" t="s">
        <v>53</v>
      </c>
      <c r="Y39" s="3" t="s">
        <v>107</v>
      </c>
      <c r="Z39" s="3" t="s">
        <v>53</v>
      </c>
      <c r="AA39" s="20" t="s">
        <v>53</v>
      </c>
      <c r="AB39" s="50">
        <v>0</v>
      </c>
      <c r="AC39" s="50">
        <f t="shared" si="5"/>
        <v>37976000</v>
      </c>
      <c r="AD39" s="50" t="s">
        <v>53</v>
      </c>
      <c r="AE39" s="50" t="s">
        <v>53</v>
      </c>
      <c r="AF39" s="50" t="s">
        <v>53</v>
      </c>
      <c r="AG39" s="50" t="s">
        <v>53</v>
      </c>
      <c r="AH39" s="50" t="s">
        <v>53</v>
      </c>
      <c r="AI39" s="50" t="s">
        <v>53</v>
      </c>
      <c r="AJ39" s="50" t="s">
        <v>53</v>
      </c>
      <c r="AK39" s="50" t="s">
        <v>53</v>
      </c>
      <c r="AL39" s="50" t="s">
        <v>53</v>
      </c>
      <c r="AM39" s="50" t="s">
        <v>53</v>
      </c>
      <c r="AN39" s="50" t="s">
        <v>53</v>
      </c>
      <c r="AO39" s="1" t="s">
        <v>55</v>
      </c>
      <c r="AP39" s="14">
        <f t="shared" si="7"/>
        <v>45673</v>
      </c>
      <c r="AQ39" s="14" t="s">
        <v>53</v>
      </c>
      <c r="AR39" s="14" t="s">
        <v>53</v>
      </c>
      <c r="AS39" s="47">
        <v>45674</v>
      </c>
      <c r="AT39" s="47">
        <v>45916</v>
      </c>
      <c r="AU39" s="20">
        <f t="shared" si="1"/>
        <v>45916</v>
      </c>
      <c r="AV39" s="59" t="str">
        <f t="shared" ca="1" si="4"/>
        <v>EJECUCION</v>
      </c>
      <c r="AW39" s="3" t="s">
        <v>53</v>
      </c>
      <c r="AX39" s="43" t="s">
        <v>299</v>
      </c>
      <c r="AY39" s="1" t="s">
        <v>62</v>
      </c>
      <c r="AZ39" s="39" t="s">
        <v>55</v>
      </c>
      <c r="BA39" s="31" t="s">
        <v>380</v>
      </c>
      <c r="BB39" s="1" t="s">
        <v>53</v>
      </c>
      <c r="BC39" s="1" t="s">
        <v>55</v>
      </c>
      <c r="BD39" s="3" t="s">
        <v>277</v>
      </c>
      <c r="BE39" s="57">
        <f t="shared" ca="1" si="2"/>
        <v>24</v>
      </c>
      <c r="BF39" s="42" t="str">
        <f t="shared" ca="1" si="3"/>
        <v>EJECUCION</v>
      </c>
      <c r="BG39" s="4"/>
      <c r="BH39" s="4"/>
      <c r="BI39" s="4"/>
      <c r="BJ39" s="4"/>
      <c r="BK39" s="4"/>
      <c r="BL39" s="4"/>
    </row>
    <row r="40" spans="1:64" s="3" customFormat="1" ht="28.5" customHeight="1" x14ac:dyDescent="0.35">
      <c r="A40" s="3" t="s">
        <v>98</v>
      </c>
      <c r="B40" s="1">
        <v>2025</v>
      </c>
      <c r="C40" s="64" t="s">
        <v>199</v>
      </c>
      <c r="D40" s="3" t="s">
        <v>121</v>
      </c>
      <c r="E40" s="3" t="s">
        <v>381</v>
      </c>
      <c r="F40" s="3" t="s">
        <v>118</v>
      </c>
      <c r="G40" s="14">
        <v>45672</v>
      </c>
      <c r="H40" s="3" t="s">
        <v>104</v>
      </c>
      <c r="I40" s="3" t="s">
        <v>66</v>
      </c>
      <c r="J40" s="3">
        <v>1019021211</v>
      </c>
      <c r="K40" s="3" t="s">
        <v>53</v>
      </c>
      <c r="L40" s="3" t="s">
        <v>53</v>
      </c>
      <c r="M40" s="3" t="s">
        <v>56</v>
      </c>
      <c r="N40" s="3" t="s">
        <v>362</v>
      </c>
      <c r="O40" s="153" t="s">
        <v>383</v>
      </c>
      <c r="P40" s="38">
        <v>48108000</v>
      </c>
      <c r="Q40" s="17">
        <v>8</v>
      </c>
      <c r="R40" s="16">
        <v>6013500</v>
      </c>
      <c r="S40" s="5" t="s">
        <v>53</v>
      </c>
      <c r="T40" s="17" t="s">
        <v>53</v>
      </c>
      <c r="U40" s="3" t="s">
        <v>384</v>
      </c>
      <c r="V40" s="1" t="s">
        <v>269</v>
      </c>
      <c r="W40" s="3" t="s">
        <v>53</v>
      </c>
      <c r="X40" s="3" t="s">
        <v>53</v>
      </c>
      <c r="Y40" s="3" t="s">
        <v>107</v>
      </c>
      <c r="Z40" s="3" t="s">
        <v>53</v>
      </c>
      <c r="AA40" s="20" t="s">
        <v>53</v>
      </c>
      <c r="AB40" s="50">
        <v>0</v>
      </c>
      <c r="AC40" s="50">
        <f t="shared" si="5"/>
        <v>48108000</v>
      </c>
      <c r="AD40" s="50" t="s">
        <v>53</v>
      </c>
      <c r="AE40" s="50" t="s">
        <v>53</v>
      </c>
      <c r="AF40" s="50" t="s">
        <v>53</v>
      </c>
      <c r="AG40" s="50" t="s">
        <v>53</v>
      </c>
      <c r="AH40" s="50" t="s">
        <v>53</v>
      </c>
      <c r="AI40" s="50" t="s">
        <v>53</v>
      </c>
      <c r="AJ40" s="50" t="s">
        <v>53</v>
      </c>
      <c r="AK40" s="50" t="s">
        <v>53</v>
      </c>
      <c r="AL40" s="50" t="s">
        <v>53</v>
      </c>
      <c r="AM40" s="50" t="s">
        <v>53</v>
      </c>
      <c r="AN40" s="50" t="s">
        <v>53</v>
      </c>
      <c r="AO40" s="1" t="s">
        <v>55</v>
      </c>
      <c r="AP40" s="14">
        <f t="shared" si="7"/>
        <v>45672</v>
      </c>
      <c r="AQ40" s="14" t="s">
        <v>53</v>
      </c>
      <c r="AR40" s="14" t="s">
        <v>53</v>
      </c>
      <c r="AS40" s="47">
        <v>45673</v>
      </c>
      <c r="AT40" s="47">
        <v>45915</v>
      </c>
      <c r="AU40" s="20">
        <f t="shared" si="1"/>
        <v>45915</v>
      </c>
      <c r="AV40" s="59" t="str">
        <f t="shared" ca="1" si="4"/>
        <v>EJECUCION</v>
      </c>
      <c r="AW40" s="3" t="s">
        <v>53</v>
      </c>
      <c r="AX40" s="43" t="s">
        <v>314</v>
      </c>
      <c r="AY40" s="1" t="s">
        <v>315</v>
      </c>
      <c r="AZ40" s="39" t="s">
        <v>55</v>
      </c>
      <c r="BA40" s="6" t="s">
        <v>382</v>
      </c>
      <c r="BB40" s="1" t="s">
        <v>53</v>
      </c>
      <c r="BC40" s="1" t="s">
        <v>55</v>
      </c>
      <c r="BD40" s="3" t="s">
        <v>277</v>
      </c>
      <c r="BE40" s="57">
        <f t="shared" ca="1" si="2"/>
        <v>23</v>
      </c>
      <c r="BF40" s="42" t="str">
        <f t="shared" ca="1" si="3"/>
        <v>EJECUCION</v>
      </c>
      <c r="BG40" s="4"/>
      <c r="BH40" s="4"/>
      <c r="BI40" s="4"/>
      <c r="BJ40" s="4"/>
      <c r="BK40" s="4"/>
      <c r="BL40" s="4"/>
    </row>
    <row r="41" spans="1:64" s="3" customFormat="1" ht="98" x14ac:dyDescent="0.35">
      <c r="A41" s="3" t="s">
        <v>98</v>
      </c>
      <c r="B41" s="1">
        <v>2025</v>
      </c>
      <c r="C41" s="64" t="s">
        <v>201</v>
      </c>
      <c r="D41" s="3" t="s">
        <v>121</v>
      </c>
      <c r="E41" s="3" t="s">
        <v>385</v>
      </c>
      <c r="F41" s="3" t="s">
        <v>118</v>
      </c>
      <c r="G41" s="14">
        <v>45673</v>
      </c>
      <c r="H41" s="3" t="s">
        <v>202</v>
      </c>
      <c r="I41" s="3" t="s">
        <v>66</v>
      </c>
      <c r="J41" s="3">
        <v>1018505668</v>
      </c>
      <c r="K41" s="3" t="s">
        <v>53</v>
      </c>
      <c r="L41" s="3" t="s">
        <v>53</v>
      </c>
      <c r="M41" s="3" t="s">
        <v>56</v>
      </c>
      <c r="N41" s="3" t="s">
        <v>386</v>
      </c>
      <c r="O41" s="153" t="s">
        <v>387</v>
      </c>
      <c r="P41" s="38">
        <v>37811200</v>
      </c>
      <c r="Q41" s="17">
        <v>8</v>
      </c>
      <c r="R41" s="38">
        <v>4726400</v>
      </c>
      <c r="S41" s="5" t="s">
        <v>53</v>
      </c>
      <c r="T41" s="17" t="s">
        <v>53</v>
      </c>
      <c r="U41" s="3" t="s">
        <v>388</v>
      </c>
      <c r="V41" s="1" t="s">
        <v>255</v>
      </c>
      <c r="W41" s="3" t="s">
        <v>53</v>
      </c>
      <c r="X41" s="3" t="s">
        <v>53</v>
      </c>
      <c r="Y41" s="3" t="s">
        <v>107</v>
      </c>
      <c r="Z41" s="3" t="s">
        <v>53</v>
      </c>
      <c r="AA41" s="20" t="s">
        <v>53</v>
      </c>
      <c r="AB41" s="50">
        <v>0</v>
      </c>
      <c r="AC41" s="50">
        <f>AB41+R41</f>
        <v>4726400</v>
      </c>
      <c r="AD41" s="50" t="s">
        <v>53</v>
      </c>
      <c r="AE41" s="50" t="s">
        <v>53</v>
      </c>
      <c r="AF41" s="50" t="s">
        <v>53</v>
      </c>
      <c r="AG41" s="50" t="s">
        <v>53</v>
      </c>
      <c r="AH41" s="50" t="s">
        <v>53</v>
      </c>
      <c r="AI41" s="50" t="s">
        <v>53</v>
      </c>
      <c r="AJ41" s="50" t="s">
        <v>53</v>
      </c>
      <c r="AK41" s="50" t="s">
        <v>53</v>
      </c>
      <c r="AL41" s="50" t="s">
        <v>53</v>
      </c>
      <c r="AM41" s="50" t="s">
        <v>53</v>
      </c>
      <c r="AN41" s="50" t="s">
        <v>53</v>
      </c>
      <c r="AO41" s="1" t="s">
        <v>55</v>
      </c>
      <c r="AP41" s="14">
        <f t="shared" si="7"/>
        <v>45673</v>
      </c>
      <c r="AQ41" s="14" t="s">
        <v>53</v>
      </c>
      <c r="AR41" s="14" t="s">
        <v>53</v>
      </c>
      <c r="AS41" s="47">
        <v>45674</v>
      </c>
      <c r="AT41" s="47">
        <v>45916</v>
      </c>
      <c r="AU41" s="20">
        <f t="shared" si="1"/>
        <v>45916</v>
      </c>
      <c r="AV41" s="59" t="str">
        <f t="shared" ca="1" si="4"/>
        <v>EJECUCION</v>
      </c>
      <c r="AW41" s="3" t="s">
        <v>53</v>
      </c>
      <c r="AX41" s="43" t="s">
        <v>58</v>
      </c>
      <c r="AY41" s="1" t="s">
        <v>59</v>
      </c>
      <c r="AZ41" s="39" t="s">
        <v>55</v>
      </c>
      <c r="BA41" s="6" t="s">
        <v>389</v>
      </c>
      <c r="BB41" s="1" t="s">
        <v>53</v>
      </c>
      <c r="BC41" s="1" t="s">
        <v>55</v>
      </c>
      <c r="BD41" s="3" t="s">
        <v>277</v>
      </c>
      <c r="BE41" s="57">
        <f t="shared" ca="1" si="2"/>
        <v>24</v>
      </c>
      <c r="BF41" s="42" t="str">
        <f t="shared" ca="1" si="3"/>
        <v>EJECUCION</v>
      </c>
      <c r="BG41" s="4"/>
      <c r="BH41" s="4"/>
      <c r="BI41" s="4"/>
      <c r="BJ41" s="4"/>
      <c r="BK41" s="4"/>
      <c r="BL41" s="4"/>
    </row>
    <row r="42" spans="1:64" s="3" customFormat="1" ht="154" x14ac:dyDescent="0.35">
      <c r="A42" s="3" t="s">
        <v>90</v>
      </c>
      <c r="B42" s="1">
        <v>2025</v>
      </c>
      <c r="C42" s="64" t="s">
        <v>206</v>
      </c>
      <c r="D42" s="3" t="s">
        <v>121</v>
      </c>
      <c r="E42" s="3" t="s">
        <v>390</v>
      </c>
      <c r="F42" s="3" t="s">
        <v>118</v>
      </c>
      <c r="G42" s="14">
        <v>45673</v>
      </c>
      <c r="H42" s="3" t="s">
        <v>207</v>
      </c>
      <c r="I42" s="3" t="s">
        <v>66</v>
      </c>
      <c r="J42" s="3">
        <v>1069757622</v>
      </c>
      <c r="K42" s="3" t="s">
        <v>53</v>
      </c>
      <c r="L42" s="3" t="s">
        <v>53</v>
      </c>
      <c r="M42" s="3" t="s">
        <v>56</v>
      </c>
      <c r="N42" s="3" t="s">
        <v>229</v>
      </c>
      <c r="O42" s="153" t="s">
        <v>391</v>
      </c>
      <c r="P42" s="38">
        <v>40000000</v>
      </c>
      <c r="Q42" s="17">
        <v>8</v>
      </c>
      <c r="R42" s="38">
        <v>5000000</v>
      </c>
      <c r="S42" s="5" t="s">
        <v>53</v>
      </c>
      <c r="T42" s="17" t="s">
        <v>53</v>
      </c>
      <c r="U42" s="20" t="s">
        <v>392</v>
      </c>
      <c r="V42" s="1" t="s">
        <v>514</v>
      </c>
      <c r="W42" s="3" t="s">
        <v>53</v>
      </c>
      <c r="X42" s="3" t="s">
        <v>53</v>
      </c>
      <c r="Y42" s="3" t="s">
        <v>107</v>
      </c>
      <c r="Z42" s="3" t="s">
        <v>53</v>
      </c>
      <c r="AA42" s="20" t="s">
        <v>53</v>
      </c>
      <c r="AB42" s="50">
        <v>0</v>
      </c>
      <c r="AC42" s="50">
        <f t="shared" si="5"/>
        <v>40000000</v>
      </c>
      <c r="AD42" s="50" t="s">
        <v>53</v>
      </c>
      <c r="AE42" s="50" t="s">
        <v>53</v>
      </c>
      <c r="AF42" s="50" t="s">
        <v>53</v>
      </c>
      <c r="AG42" s="50" t="s">
        <v>53</v>
      </c>
      <c r="AH42" s="50" t="s">
        <v>53</v>
      </c>
      <c r="AI42" s="50" t="s">
        <v>53</v>
      </c>
      <c r="AJ42" s="50" t="s">
        <v>53</v>
      </c>
      <c r="AK42" s="50" t="s">
        <v>53</v>
      </c>
      <c r="AL42" s="50" t="s">
        <v>53</v>
      </c>
      <c r="AM42" s="50" t="s">
        <v>53</v>
      </c>
      <c r="AN42" s="50" t="s">
        <v>53</v>
      </c>
      <c r="AO42" s="1" t="s">
        <v>55</v>
      </c>
      <c r="AP42" s="14">
        <f t="shared" si="7"/>
        <v>45673</v>
      </c>
      <c r="AQ42" s="14" t="s">
        <v>53</v>
      </c>
      <c r="AR42" s="14" t="s">
        <v>53</v>
      </c>
      <c r="AS42" s="47">
        <v>45674</v>
      </c>
      <c r="AT42" s="47">
        <v>45916</v>
      </c>
      <c r="AU42" s="20">
        <f t="shared" si="1"/>
        <v>45916</v>
      </c>
      <c r="AV42" s="59" t="str">
        <f t="shared" ca="1" si="4"/>
        <v>EJECUCION</v>
      </c>
      <c r="AW42" s="3" t="s">
        <v>53</v>
      </c>
      <c r="AX42" s="43" t="s">
        <v>393</v>
      </c>
      <c r="AY42" s="1" t="s">
        <v>52</v>
      </c>
      <c r="AZ42" s="2" t="s">
        <v>55</v>
      </c>
      <c r="BA42" s="6" t="s">
        <v>394</v>
      </c>
      <c r="BB42" s="1" t="s">
        <v>53</v>
      </c>
      <c r="BC42" s="1" t="s">
        <v>55</v>
      </c>
      <c r="BD42" s="3" t="s">
        <v>277</v>
      </c>
      <c r="BE42" s="57">
        <f t="shared" ca="1" si="2"/>
        <v>24</v>
      </c>
      <c r="BF42" s="42" t="str">
        <f t="shared" ca="1" si="3"/>
        <v>EJECUCION</v>
      </c>
      <c r="BG42" s="4"/>
      <c r="BH42" s="4"/>
      <c r="BI42" s="4"/>
      <c r="BJ42" s="4"/>
      <c r="BK42" s="4"/>
      <c r="BL42" s="4"/>
    </row>
    <row r="43" spans="1:64" s="3" customFormat="1" ht="154" x14ac:dyDescent="0.35">
      <c r="A43" s="3" t="s">
        <v>90</v>
      </c>
      <c r="B43" s="1">
        <v>2025</v>
      </c>
      <c r="C43" s="64" t="s">
        <v>208</v>
      </c>
      <c r="D43" s="3" t="s">
        <v>121</v>
      </c>
      <c r="E43" s="3" t="s">
        <v>395</v>
      </c>
      <c r="F43" s="3" t="s">
        <v>118</v>
      </c>
      <c r="G43" s="14">
        <v>45673</v>
      </c>
      <c r="H43" s="3" t="s">
        <v>209</v>
      </c>
      <c r="I43" s="3" t="s">
        <v>66</v>
      </c>
      <c r="J43" s="3">
        <v>3230956</v>
      </c>
      <c r="K43" s="3" t="s">
        <v>53</v>
      </c>
      <c r="L43" s="3" t="s">
        <v>53</v>
      </c>
      <c r="M43" s="3" t="s">
        <v>56</v>
      </c>
      <c r="N43" s="3" t="s">
        <v>362</v>
      </c>
      <c r="O43" s="153" t="s">
        <v>396</v>
      </c>
      <c r="P43" s="38">
        <v>40000000</v>
      </c>
      <c r="Q43" s="17">
        <v>8</v>
      </c>
      <c r="R43" s="38">
        <v>5000000</v>
      </c>
      <c r="S43" s="5" t="s">
        <v>53</v>
      </c>
      <c r="T43" s="17" t="s">
        <v>53</v>
      </c>
      <c r="U43" s="1" t="s">
        <v>397</v>
      </c>
      <c r="V43" s="1" t="s">
        <v>511</v>
      </c>
      <c r="W43" s="3" t="s">
        <v>53</v>
      </c>
      <c r="X43" s="3" t="s">
        <v>53</v>
      </c>
      <c r="Y43" s="3" t="s">
        <v>107</v>
      </c>
      <c r="Z43" s="3" t="s">
        <v>53</v>
      </c>
      <c r="AA43" s="20" t="s">
        <v>53</v>
      </c>
      <c r="AB43" s="50">
        <v>0</v>
      </c>
      <c r="AC43" s="50">
        <f t="shared" si="5"/>
        <v>40000000</v>
      </c>
      <c r="AD43" s="50" t="s">
        <v>53</v>
      </c>
      <c r="AE43" s="50" t="s">
        <v>53</v>
      </c>
      <c r="AF43" s="50" t="s">
        <v>53</v>
      </c>
      <c r="AG43" s="50" t="s">
        <v>53</v>
      </c>
      <c r="AH43" s="50" t="s">
        <v>53</v>
      </c>
      <c r="AI43" s="50" t="s">
        <v>53</v>
      </c>
      <c r="AJ43" s="50" t="s">
        <v>53</v>
      </c>
      <c r="AK43" s="50" t="s">
        <v>53</v>
      </c>
      <c r="AL43" s="50" t="s">
        <v>53</v>
      </c>
      <c r="AM43" s="50" t="s">
        <v>53</v>
      </c>
      <c r="AN43" s="50" t="s">
        <v>53</v>
      </c>
      <c r="AO43" s="1" t="s">
        <v>55</v>
      </c>
      <c r="AP43" s="14">
        <f t="shared" si="7"/>
        <v>45673</v>
      </c>
      <c r="AQ43" s="14" t="s">
        <v>53</v>
      </c>
      <c r="AR43" s="14" t="s">
        <v>53</v>
      </c>
      <c r="AS43" s="47">
        <v>45674</v>
      </c>
      <c r="AT43" s="47">
        <v>45916</v>
      </c>
      <c r="AU43" s="20">
        <f t="shared" si="1"/>
        <v>45916</v>
      </c>
      <c r="AV43" s="59" t="str">
        <f t="shared" ca="1" si="4"/>
        <v>EJECUCION</v>
      </c>
      <c r="AW43" s="3" t="s">
        <v>53</v>
      </c>
      <c r="AX43" s="43" t="s">
        <v>299</v>
      </c>
      <c r="AY43" s="1" t="s">
        <v>62</v>
      </c>
      <c r="AZ43" s="2" t="s">
        <v>55</v>
      </c>
      <c r="BA43" s="6" t="s">
        <v>398</v>
      </c>
      <c r="BB43" s="1" t="s">
        <v>53</v>
      </c>
      <c r="BC43" s="1" t="s">
        <v>55</v>
      </c>
      <c r="BD43" s="3" t="s">
        <v>277</v>
      </c>
      <c r="BE43" s="57">
        <f t="shared" ca="1" si="2"/>
        <v>24</v>
      </c>
      <c r="BF43" s="42" t="str">
        <f t="shared" ca="1" si="3"/>
        <v>EJECUCION</v>
      </c>
      <c r="BG43" s="4"/>
      <c r="BH43" s="4"/>
      <c r="BI43" s="4"/>
      <c r="BJ43" s="4"/>
      <c r="BK43" s="4"/>
      <c r="BL43" s="4"/>
    </row>
    <row r="44" spans="1:64" s="3" customFormat="1" ht="154" x14ac:dyDescent="0.35">
      <c r="A44" s="3" t="s">
        <v>90</v>
      </c>
      <c r="B44" s="1">
        <v>2025</v>
      </c>
      <c r="C44" s="64" t="s">
        <v>210</v>
      </c>
      <c r="D44" s="3" t="s">
        <v>121</v>
      </c>
      <c r="E44" s="3" t="s">
        <v>405</v>
      </c>
      <c r="F44" s="3" t="s">
        <v>118</v>
      </c>
      <c r="G44" s="14">
        <v>45673</v>
      </c>
      <c r="H44" s="3" t="s">
        <v>399</v>
      </c>
      <c r="I44" s="3" t="s">
        <v>66</v>
      </c>
      <c r="J44" s="3">
        <v>35533056</v>
      </c>
      <c r="K44" s="3" t="s">
        <v>53</v>
      </c>
      <c r="L44" s="3" t="s">
        <v>53</v>
      </c>
      <c r="M44" s="3" t="s">
        <v>56</v>
      </c>
      <c r="N44" s="3" t="s">
        <v>222</v>
      </c>
      <c r="O44" s="153" t="s">
        <v>401</v>
      </c>
      <c r="P44" s="38">
        <v>50400000</v>
      </c>
      <c r="Q44" s="17">
        <v>8</v>
      </c>
      <c r="R44" s="16">
        <v>6300000</v>
      </c>
      <c r="S44" s="5" t="s">
        <v>53</v>
      </c>
      <c r="T44" s="17" t="s">
        <v>53</v>
      </c>
      <c r="U44" s="3" t="s">
        <v>402</v>
      </c>
      <c r="V44" s="1" t="s">
        <v>510</v>
      </c>
      <c r="W44" s="3" t="s">
        <v>53</v>
      </c>
      <c r="X44" s="3" t="s">
        <v>53</v>
      </c>
      <c r="Y44" s="3" t="s">
        <v>107</v>
      </c>
      <c r="Z44" s="3" t="s">
        <v>53</v>
      </c>
      <c r="AA44" s="20" t="s">
        <v>53</v>
      </c>
      <c r="AB44" s="50">
        <v>0</v>
      </c>
      <c r="AC44" s="50">
        <f t="shared" si="5"/>
        <v>50400000</v>
      </c>
      <c r="AD44" s="50" t="s">
        <v>53</v>
      </c>
      <c r="AE44" s="50" t="s">
        <v>53</v>
      </c>
      <c r="AF44" s="50" t="s">
        <v>53</v>
      </c>
      <c r="AG44" s="50" t="s">
        <v>53</v>
      </c>
      <c r="AH44" s="50" t="s">
        <v>53</v>
      </c>
      <c r="AI44" s="50" t="s">
        <v>53</v>
      </c>
      <c r="AJ44" s="50" t="s">
        <v>53</v>
      </c>
      <c r="AK44" s="50" t="s">
        <v>53</v>
      </c>
      <c r="AL44" s="50" t="s">
        <v>53</v>
      </c>
      <c r="AM44" s="50" t="s">
        <v>53</v>
      </c>
      <c r="AN44" s="50" t="s">
        <v>53</v>
      </c>
      <c r="AO44" s="1" t="s">
        <v>55</v>
      </c>
      <c r="AP44" s="14">
        <f t="shared" si="7"/>
        <v>45673</v>
      </c>
      <c r="AQ44" s="14" t="s">
        <v>53</v>
      </c>
      <c r="AR44" s="14" t="s">
        <v>53</v>
      </c>
      <c r="AS44" s="47">
        <v>45674</v>
      </c>
      <c r="AT44" s="47">
        <v>45916</v>
      </c>
      <c r="AU44" s="20">
        <f t="shared" si="1"/>
        <v>45916</v>
      </c>
      <c r="AV44" s="59" t="str">
        <f t="shared" ca="1" si="4"/>
        <v>EJECUCION</v>
      </c>
      <c r="AW44" s="3" t="s">
        <v>53</v>
      </c>
      <c r="AX44" s="43" t="s">
        <v>403</v>
      </c>
      <c r="AY44" s="1" t="s">
        <v>404</v>
      </c>
      <c r="AZ44" s="2" t="s">
        <v>55</v>
      </c>
      <c r="BA44" s="6" t="s">
        <v>400</v>
      </c>
      <c r="BB44" s="1" t="s">
        <v>53</v>
      </c>
      <c r="BC44" s="1" t="s">
        <v>55</v>
      </c>
      <c r="BD44" s="3" t="s">
        <v>277</v>
      </c>
      <c r="BE44" s="57">
        <f t="shared" ca="1" si="2"/>
        <v>24</v>
      </c>
      <c r="BF44" s="42" t="str">
        <f t="shared" ca="1" si="3"/>
        <v>EJECUCION</v>
      </c>
      <c r="BG44" s="4"/>
      <c r="BH44" s="4"/>
      <c r="BI44" s="4"/>
      <c r="BJ44" s="4"/>
      <c r="BK44" s="4"/>
      <c r="BL44" s="4"/>
    </row>
    <row r="45" spans="1:64" s="3" customFormat="1" ht="154" x14ac:dyDescent="0.35">
      <c r="A45" s="3" t="s">
        <v>106</v>
      </c>
      <c r="B45" s="1">
        <v>2025</v>
      </c>
      <c r="C45" s="64" t="s">
        <v>232</v>
      </c>
      <c r="D45" s="3" t="s">
        <v>121</v>
      </c>
      <c r="E45" s="3" t="s">
        <v>407</v>
      </c>
      <c r="F45" s="3" t="s">
        <v>118</v>
      </c>
      <c r="G45" s="14">
        <v>45673</v>
      </c>
      <c r="H45" s="3" t="s">
        <v>406</v>
      </c>
      <c r="I45" s="3" t="s">
        <v>66</v>
      </c>
      <c r="J45" s="3">
        <v>1121835784</v>
      </c>
      <c r="K45" s="3" t="s">
        <v>53</v>
      </c>
      <c r="L45" s="3" t="s">
        <v>53</v>
      </c>
      <c r="M45" s="3" t="s">
        <v>56</v>
      </c>
      <c r="N45" s="3" t="s">
        <v>412</v>
      </c>
      <c r="O45" s="153" t="s">
        <v>413</v>
      </c>
      <c r="P45" s="38">
        <v>42000000</v>
      </c>
      <c r="Q45" s="17">
        <v>8</v>
      </c>
      <c r="R45" s="16">
        <v>5250000</v>
      </c>
      <c r="S45" s="5" t="s">
        <v>53</v>
      </c>
      <c r="T45" s="17" t="s">
        <v>53</v>
      </c>
      <c r="U45" s="3" t="s">
        <v>414</v>
      </c>
      <c r="V45" s="1" t="s">
        <v>509</v>
      </c>
      <c r="W45" s="3" t="s">
        <v>53</v>
      </c>
      <c r="X45" s="3" t="s">
        <v>53</v>
      </c>
      <c r="Y45" s="3" t="s">
        <v>107</v>
      </c>
      <c r="Z45" s="3" t="s">
        <v>53</v>
      </c>
      <c r="AA45" s="20" t="s">
        <v>53</v>
      </c>
      <c r="AB45" s="50">
        <v>0</v>
      </c>
      <c r="AC45" s="50">
        <f t="shared" si="5"/>
        <v>42000000</v>
      </c>
      <c r="AD45" s="50" t="s">
        <v>53</v>
      </c>
      <c r="AE45" s="50" t="s">
        <v>53</v>
      </c>
      <c r="AF45" s="50" t="s">
        <v>53</v>
      </c>
      <c r="AG45" s="50" t="s">
        <v>53</v>
      </c>
      <c r="AH45" s="50" t="s">
        <v>53</v>
      </c>
      <c r="AI45" s="50" t="s">
        <v>53</v>
      </c>
      <c r="AJ45" s="50" t="s">
        <v>53</v>
      </c>
      <c r="AK45" s="50" t="s">
        <v>53</v>
      </c>
      <c r="AL45" s="50" t="s">
        <v>53</v>
      </c>
      <c r="AM45" s="50" t="s">
        <v>53</v>
      </c>
      <c r="AN45" s="50" t="s">
        <v>53</v>
      </c>
      <c r="AO45" s="1" t="s">
        <v>55</v>
      </c>
      <c r="AP45" s="14">
        <f t="shared" si="7"/>
        <v>45673</v>
      </c>
      <c r="AQ45" s="14" t="s">
        <v>53</v>
      </c>
      <c r="AR45" s="14" t="s">
        <v>53</v>
      </c>
      <c r="AS45" s="47">
        <v>45674</v>
      </c>
      <c r="AT45" s="47">
        <v>45916</v>
      </c>
      <c r="AU45" s="20">
        <f t="shared" si="1"/>
        <v>45916</v>
      </c>
      <c r="AV45" s="59" t="str">
        <f t="shared" ca="1" si="4"/>
        <v>EJECUCION</v>
      </c>
      <c r="AW45" s="3" t="s">
        <v>53</v>
      </c>
      <c r="AX45" s="43" t="s">
        <v>403</v>
      </c>
      <c r="AY45" s="1" t="s">
        <v>404</v>
      </c>
      <c r="AZ45" s="2" t="s">
        <v>55</v>
      </c>
      <c r="BA45" s="6" t="s">
        <v>408</v>
      </c>
      <c r="BB45" s="1" t="s">
        <v>53</v>
      </c>
      <c r="BC45" s="1" t="s">
        <v>55</v>
      </c>
      <c r="BD45" s="3" t="s">
        <v>277</v>
      </c>
      <c r="BE45" s="57">
        <f t="shared" ca="1" si="2"/>
        <v>24</v>
      </c>
      <c r="BF45" s="42" t="str">
        <f t="shared" ca="1" si="3"/>
        <v>EJECUCION</v>
      </c>
      <c r="BG45" s="4"/>
      <c r="BH45" s="4"/>
      <c r="BI45" s="4"/>
      <c r="BJ45" s="4"/>
      <c r="BK45" s="4"/>
      <c r="BL45" s="4"/>
    </row>
    <row r="46" spans="1:64" s="3" customFormat="1" ht="98" x14ac:dyDescent="0.35">
      <c r="A46" s="3" t="s">
        <v>98</v>
      </c>
      <c r="B46" s="1">
        <v>2025</v>
      </c>
      <c r="C46" s="64" t="s">
        <v>233</v>
      </c>
      <c r="D46" s="3" t="s">
        <v>121</v>
      </c>
      <c r="E46" s="3" t="s">
        <v>410</v>
      </c>
      <c r="F46" s="3" t="s">
        <v>118</v>
      </c>
      <c r="G46" s="14">
        <v>45673</v>
      </c>
      <c r="H46" s="3" t="s">
        <v>409</v>
      </c>
      <c r="I46" s="3" t="s">
        <v>66</v>
      </c>
      <c r="J46" s="3">
        <v>52028493</v>
      </c>
      <c r="K46" s="3" t="s">
        <v>53</v>
      </c>
      <c r="L46" s="3" t="s">
        <v>53</v>
      </c>
      <c r="M46" s="3" t="s">
        <v>56</v>
      </c>
      <c r="N46" s="3" t="s">
        <v>291</v>
      </c>
      <c r="O46" s="153" t="s">
        <v>415</v>
      </c>
      <c r="P46" s="38">
        <v>52028493</v>
      </c>
      <c r="Q46" s="17">
        <v>11</v>
      </c>
      <c r="R46" s="16">
        <v>6900000</v>
      </c>
      <c r="S46" s="5" t="s">
        <v>53</v>
      </c>
      <c r="T46" s="17" t="s">
        <v>53</v>
      </c>
      <c r="U46" s="3" t="s">
        <v>416</v>
      </c>
      <c r="V46" s="1" t="s">
        <v>270</v>
      </c>
      <c r="W46" s="3" t="s">
        <v>53</v>
      </c>
      <c r="X46" s="3" t="s">
        <v>53</v>
      </c>
      <c r="Y46" s="3" t="s">
        <v>107</v>
      </c>
      <c r="Z46" s="3" t="s">
        <v>53</v>
      </c>
      <c r="AA46" s="20" t="s">
        <v>53</v>
      </c>
      <c r="AB46" s="50">
        <v>0</v>
      </c>
      <c r="AC46" s="50">
        <f t="shared" si="5"/>
        <v>52028493</v>
      </c>
      <c r="AD46" s="50" t="s">
        <v>53</v>
      </c>
      <c r="AE46" s="50" t="s">
        <v>53</v>
      </c>
      <c r="AF46" s="50" t="s">
        <v>53</v>
      </c>
      <c r="AG46" s="50" t="s">
        <v>53</v>
      </c>
      <c r="AH46" s="50" t="s">
        <v>53</v>
      </c>
      <c r="AI46" s="50" t="s">
        <v>53</v>
      </c>
      <c r="AJ46" s="50" t="s">
        <v>53</v>
      </c>
      <c r="AK46" s="50" t="s">
        <v>53</v>
      </c>
      <c r="AL46" s="50" t="s">
        <v>53</v>
      </c>
      <c r="AM46" s="50" t="s">
        <v>53</v>
      </c>
      <c r="AN46" s="50" t="s">
        <v>53</v>
      </c>
      <c r="AO46" s="1" t="s">
        <v>55</v>
      </c>
      <c r="AP46" s="14">
        <f t="shared" si="7"/>
        <v>45673</v>
      </c>
      <c r="AQ46" s="14" t="s">
        <v>53</v>
      </c>
      <c r="AR46" s="14" t="s">
        <v>53</v>
      </c>
      <c r="AS46" s="47">
        <v>45674</v>
      </c>
      <c r="AT46" s="47">
        <v>45916</v>
      </c>
      <c r="AU46" s="20">
        <f t="shared" si="1"/>
        <v>45916</v>
      </c>
      <c r="AV46" s="59" t="str">
        <f t="shared" ca="1" si="4"/>
        <v>EJECUCION</v>
      </c>
      <c r="AW46" s="3" t="s">
        <v>53</v>
      </c>
      <c r="AX46" s="43" t="s">
        <v>417</v>
      </c>
      <c r="AY46" s="1" t="s">
        <v>418</v>
      </c>
      <c r="AZ46" s="2" t="s">
        <v>55</v>
      </c>
      <c r="BA46" s="6" t="s">
        <v>411</v>
      </c>
      <c r="BB46" s="1" t="s">
        <v>53</v>
      </c>
      <c r="BC46" s="1" t="s">
        <v>55</v>
      </c>
      <c r="BD46" s="3" t="s">
        <v>277</v>
      </c>
      <c r="BE46" s="57">
        <f t="shared" ca="1" si="2"/>
        <v>24</v>
      </c>
      <c r="BF46" s="42" t="str">
        <f t="shared" ca="1" si="3"/>
        <v>EJECUCION</v>
      </c>
      <c r="BG46" s="4"/>
      <c r="BH46" s="4"/>
      <c r="BI46" s="4"/>
      <c r="BJ46" s="4"/>
      <c r="BK46" s="4"/>
      <c r="BL46" s="4"/>
    </row>
    <row r="47" spans="1:64" s="3" customFormat="1" ht="154" x14ac:dyDescent="0.35">
      <c r="A47" s="3" t="s">
        <v>98</v>
      </c>
      <c r="B47" s="1">
        <v>2025</v>
      </c>
      <c r="C47" s="64" t="s">
        <v>234</v>
      </c>
      <c r="D47" s="3" t="s">
        <v>121</v>
      </c>
      <c r="E47" s="3" t="s">
        <v>419</v>
      </c>
      <c r="F47" s="3" t="s">
        <v>118</v>
      </c>
      <c r="G47" s="14">
        <v>45673</v>
      </c>
      <c r="H47" s="3" t="s">
        <v>100</v>
      </c>
      <c r="I47" s="3" t="s">
        <v>66</v>
      </c>
      <c r="J47" s="3">
        <v>1014241961</v>
      </c>
      <c r="K47" s="3" t="s">
        <v>53</v>
      </c>
      <c r="L47" s="3" t="s">
        <v>53</v>
      </c>
      <c r="M47" s="3" t="s">
        <v>56</v>
      </c>
      <c r="N47" s="3" t="s">
        <v>229</v>
      </c>
      <c r="O47" s="153" t="s">
        <v>420</v>
      </c>
      <c r="P47" s="38">
        <v>41600000</v>
      </c>
      <c r="Q47" s="17">
        <v>8</v>
      </c>
      <c r="R47" s="38">
        <v>5200000</v>
      </c>
      <c r="S47" s="5" t="s">
        <v>53</v>
      </c>
      <c r="T47" s="17" t="s">
        <v>53</v>
      </c>
      <c r="U47" s="3" t="s">
        <v>421</v>
      </c>
      <c r="V47" s="1" t="s">
        <v>508</v>
      </c>
      <c r="W47" s="3" t="s">
        <v>53</v>
      </c>
      <c r="X47" s="3" t="s">
        <v>53</v>
      </c>
      <c r="Y47" s="3" t="s">
        <v>107</v>
      </c>
      <c r="Z47" s="3" t="s">
        <v>53</v>
      </c>
      <c r="AA47" s="20" t="s">
        <v>53</v>
      </c>
      <c r="AB47" s="50">
        <v>0</v>
      </c>
      <c r="AC47" s="50">
        <f>AB47+R47</f>
        <v>5200000</v>
      </c>
      <c r="AD47" s="50" t="s">
        <v>53</v>
      </c>
      <c r="AE47" s="50" t="s">
        <v>53</v>
      </c>
      <c r="AF47" s="50" t="s">
        <v>53</v>
      </c>
      <c r="AG47" s="50" t="s">
        <v>53</v>
      </c>
      <c r="AH47" s="50" t="s">
        <v>53</v>
      </c>
      <c r="AI47" s="50" t="s">
        <v>53</v>
      </c>
      <c r="AJ47" s="50" t="s">
        <v>53</v>
      </c>
      <c r="AK47" s="50" t="s">
        <v>53</v>
      </c>
      <c r="AL47" s="50" t="s">
        <v>53</v>
      </c>
      <c r="AM47" s="50" t="s">
        <v>53</v>
      </c>
      <c r="AN47" s="50" t="s">
        <v>53</v>
      </c>
      <c r="AO47" s="1" t="s">
        <v>55</v>
      </c>
      <c r="AP47" s="14">
        <f t="shared" si="7"/>
        <v>45673</v>
      </c>
      <c r="AQ47" s="14" t="s">
        <v>53</v>
      </c>
      <c r="AR47" s="14" t="s">
        <v>53</v>
      </c>
      <c r="AS47" s="47">
        <v>45674</v>
      </c>
      <c r="AT47" s="47">
        <v>45916</v>
      </c>
      <c r="AU47" s="20">
        <f t="shared" si="1"/>
        <v>45916</v>
      </c>
      <c r="AV47" s="59" t="str">
        <f t="shared" ca="1" si="4"/>
        <v>EJECUCION</v>
      </c>
      <c r="AW47" s="3" t="s">
        <v>53</v>
      </c>
      <c r="AX47" s="43" t="s">
        <v>422</v>
      </c>
      <c r="AY47" s="1" t="s">
        <v>404</v>
      </c>
      <c r="AZ47" s="39" t="s">
        <v>55</v>
      </c>
      <c r="BA47" s="6" t="s">
        <v>423</v>
      </c>
      <c r="BB47" s="1" t="s">
        <v>53</v>
      </c>
      <c r="BC47" s="1" t="s">
        <v>55</v>
      </c>
      <c r="BD47" s="3" t="s">
        <v>277</v>
      </c>
      <c r="BE47" s="57">
        <f t="shared" ca="1" si="2"/>
        <v>24</v>
      </c>
      <c r="BF47" s="42" t="str">
        <f t="shared" ca="1" si="3"/>
        <v>EJECUCION</v>
      </c>
      <c r="BG47" s="4"/>
      <c r="BH47" s="4"/>
      <c r="BI47" s="4"/>
      <c r="BJ47" s="4"/>
      <c r="BK47" s="4"/>
      <c r="BL47" s="4"/>
    </row>
    <row r="48" spans="1:64" s="3" customFormat="1" ht="154" x14ac:dyDescent="0.35">
      <c r="A48" s="3" t="s">
        <v>98</v>
      </c>
      <c r="B48" s="1">
        <v>2025</v>
      </c>
      <c r="C48" s="64" t="s">
        <v>235</v>
      </c>
      <c r="D48" s="3" t="s">
        <v>121</v>
      </c>
      <c r="E48" s="3" t="s">
        <v>425</v>
      </c>
      <c r="F48" s="3" t="s">
        <v>118</v>
      </c>
      <c r="G48" s="14">
        <v>45673</v>
      </c>
      <c r="H48" s="3" t="s">
        <v>424</v>
      </c>
      <c r="I48" s="3" t="s">
        <v>66</v>
      </c>
      <c r="J48" s="3">
        <v>80170767</v>
      </c>
      <c r="K48" s="3" t="s">
        <v>53</v>
      </c>
      <c r="L48" s="3" t="s">
        <v>53</v>
      </c>
      <c r="M48" s="3" t="s">
        <v>56</v>
      </c>
      <c r="N48" s="3" t="s">
        <v>362</v>
      </c>
      <c r="O48" s="153" t="s">
        <v>427</v>
      </c>
      <c r="P48" s="38">
        <v>50640000</v>
      </c>
      <c r="Q48" s="17">
        <v>8</v>
      </c>
      <c r="R48" s="16">
        <v>6330000</v>
      </c>
      <c r="S48" s="5" t="s">
        <v>53</v>
      </c>
      <c r="T48" s="17" t="s">
        <v>53</v>
      </c>
      <c r="U48" s="3" t="s">
        <v>428</v>
      </c>
      <c r="V48" s="1" t="s">
        <v>507</v>
      </c>
      <c r="W48" s="3" t="s">
        <v>53</v>
      </c>
      <c r="X48" s="3" t="s">
        <v>53</v>
      </c>
      <c r="Y48" s="3" t="s">
        <v>107</v>
      </c>
      <c r="Z48" s="3" t="s">
        <v>53</v>
      </c>
      <c r="AA48" s="20" t="s">
        <v>53</v>
      </c>
      <c r="AB48" s="50">
        <v>0</v>
      </c>
      <c r="AC48" s="50">
        <f t="shared" si="5"/>
        <v>50640000</v>
      </c>
      <c r="AD48" s="50" t="s">
        <v>53</v>
      </c>
      <c r="AE48" s="50" t="s">
        <v>53</v>
      </c>
      <c r="AF48" s="50" t="s">
        <v>53</v>
      </c>
      <c r="AG48" s="50" t="s">
        <v>53</v>
      </c>
      <c r="AH48" s="50" t="s">
        <v>53</v>
      </c>
      <c r="AI48" s="50" t="s">
        <v>53</v>
      </c>
      <c r="AJ48" s="50" t="s">
        <v>53</v>
      </c>
      <c r="AK48" s="50" t="s">
        <v>53</v>
      </c>
      <c r="AL48" s="50" t="s">
        <v>53</v>
      </c>
      <c r="AM48" s="50" t="s">
        <v>53</v>
      </c>
      <c r="AN48" s="50" t="s">
        <v>53</v>
      </c>
      <c r="AO48" s="1" t="s">
        <v>55</v>
      </c>
      <c r="AP48" s="14">
        <f t="shared" si="7"/>
        <v>45673</v>
      </c>
      <c r="AQ48" s="14" t="s">
        <v>53</v>
      </c>
      <c r="AR48" s="14" t="s">
        <v>53</v>
      </c>
      <c r="AS48" s="47">
        <v>45674</v>
      </c>
      <c r="AT48" s="47">
        <v>45916</v>
      </c>
      <c r="AU48" s="20">
        <f t="shared" si="1"/>
        <v>45916</v>
      </c>
      <c r="AV48" s="59" t="str">
        <f t="shared" ca="1" si="4"/>
        <v>EJECUCION</v>
      </c>
      <c r="AW48" s="3" t="s">
        <v>53</v>
      </c>
      <c r="AX48" s="43" t="s">
        <v>94</v>
      </c>
      <c r="AY48" s="3" t="s">
        <v>62</v>
      </c>
      <c r="AZ48" s="39" t="s">
        <v>55</v>
      </c>
      <c r="BA48" s="6" t="s">
        <v>426</v>
      </c>
      <c r="BB48" s="1" t="s">
        <v>53</v>
      </c>
      <c r="BC48" s="1" t="s">
        <v>55</v>
      </c>
      <c r="BD48" s="3" t="s">
        <v>277</v>
      </c>
      <c r="BE48" s="57">
        <f t="shared" ca="1" si="2"/>
        <v>24</v>
      </c>
      <c r="BF48" s="42" t="str">
        <f t="shared" ca="1" si="3"/>
        <v>EJECUCION</v>
      </c>
      <c r="BG48" s="4"/>
      <c r="BH48" s="4"/>
      <c r="BI48" s="4"/>
      <c r="BJ48" s="4"/>
      <c r="BK48" s="4"/>
      <c r="BL48" s="4"/>
    </row>
    <row r="49" spans="1:64" s="3" customFormat="1" ht="166.25" customHeight="1" x14ac:dyDescent="0.35">
      <c r="A49" s="3" t="s">
        <v>98</v>
      </c>
      <c r="B49" s="1">
        <v>2025</v>
      </c>
      <c r="C49" s="64" t="s">
        <v>236</v>
      </c>
      <c r="D49" s="3" t="s">
        <v>121</v>
      </c>
      <c r="E49" s="3" t="s">
        <v>430</v>
      </c>
      <c r="F49" s="3" t="s">
        <v>118</v>
      </c>
      <c r="G49" s="14">
        <v>45673</v>
      </c>
      <c r="H49" s="3" t="s">
        <v>429</v>
      </c>
      <c r="I49" s="3" t="s">
        <v>66</v>
      </c>
      <c r="J49" s="3">
        <v>52154921</v>
      </c>
      <c r="K49" s="3" t="s">
        <v>53</v>
      </c>
      <c r="L49" s="3" t="s">
        <v>53</v>
      </c>
      <c r="M49" s="3" t="s">
        <v>56</v>
      </c>
      <c r="N49" s="3" t="s">
        <v>229</v>
      </c>
      <c r="O49" s="153" t="s">
        <v>431</v>
      </c>
      <c r="P49" s="38">
        <v>77181605</v>
      </c>
      <c r="Q49" s="17">
        <v>8</v>
      </c>
      <c r="R49" s="48" t="s">
        <v>2655</v>
      </c>
      <c r="S49" s="48" t="s">
        <v>2656</v>
      </c>
      <c r="T49" s="17" t="s">
        <v>2657</v>
      </c>
      <c r="U49" s="3" t="s">
        <v>432</v>
      </c>
      <c r="V49" s="1" t="s">
        <v>506</v>
      </c>
      <c r="W49" s="3" t="s">
        <v>53</v>
      </c>
      <c r="X49" s="3" t="s">
        <v>53</v>
      </c>
      <c r="Y49" s="3" t="s">
        <v>107</v>
      </c>
      <c r="Z49" s="3" t="s">
        <v>53</v>
      </c>
      <c r="AA49" s="20" t="s">
        <v>53</v>
      </c>
      <c r="AB49" s="50">
        <v>0</v>
      </c>
      <c r="AC49" s="50">
        <f t="shared" si="5"/>
        <v>77181605</v>
      </c>
      <c r="AD49" s="50" t="s">
        <v>53</v>
      </c>
      <c r="AE49" s="50" t="s">
        <v>53</v>
      </c>
      <c r="AF49" s="50" t="s">
        <v>53</v>
      </c>
      <c r="AG49" s="50" t="s">
        <v>53</v>
      </c>
      <c r="AH49" s="50" t="s">
        <v>53</v>
      </c>
      <c r="AI49" s="50" t="s">
        <v>53</v>
      </c>
      <c r="AJ49" s="50" t="s">
        <v>53</v>
      </c>
      <c r="AK49" s="50" t="s">
        <v>53</v>
      </c>
      <c r="AL49" s="50" t="s">
        <v>53</v>
      </c>
      <c r="AM49" s="50" t="s">
        <v>53</v>
      </c>
      <c r="AN49" s="50" t="s">
        <v>53</v>
      </c>
      <c r="AO49" s="1" t="s">
        <v>55</v>
      </c>
      <c r="AP49" s="14">
        <f t="shared" si="7"/>
        <v>45673</v>
      </c>
      <c r="AQ49" s="14" t="s">
        <v>53</v>
      </c>
      <c r="AR49" s="14" t="s">
        <v>53</v>
      </c>
      <c r="AS49" s="47">
        <v>45674</v>
      </c>
      <c r="AT49" s="47">
        <v>45916</v>
      </c>
      <c r="AU49" s="20">
        <f t="shared" si="1"/>
        <v>45916</v>
      </c>
      <c r="AV49" s="59" t="str">
        <f t="shared" ca="1" si="4"/>
        <v>EJECUCION</v>
      </c>
      <c r="AW49" s="3" t="s">
        <v>53</v>
      </c>
      <c r="AX49" s="43" t="s">
        <v>87</v>
      </c>
      <c r="AY49" s="3" t="s">
        <v>101</v>
      </c>
      <c r="AZ49" s="39" t="s">
        <v>55</v>
      </c>
      <c r="BA49" s="6" t="s">
        <v>433</v>
      </c>
      <c r="BB49" s="1" t="s">
        <v>53</v>
      </c>
      <c r="BC49" s="1" t="s">
        <v>55</v>
      </c>
      <c r="BD49" s="3" t="s">
        <v>277</v>
      </c>
      <c r="BE49" s="57">
        <f t="shared" ca="1" si="2"/>
        <v>24</v>
      </c>
      <c r="BF49" s="42" t="str">
        <f t="shared" ca="1" si="3"/>
        <v>EJECUCION</v>
      </c>
      <c r="BG49" s="4"/>
      <c r="BH49" s="4"/>
      <c r="BI49" s="4"/>
      <c r="BJ49" s="4"/>
      <c r="BK49" s="4"/>
      <c r="BL49" s="4"/>
    </row>
    <row r="50" spans="1:64" s="3" customFormat="1" ht="159.5" x14ac:dyDescent="0.35">
      <c r="A50" s="3" t="s">
        <v>245</v>
      </c>
      <c r="B50" s="1">
        <v>2025</v>
      </c>
      <c r="C50" s="64" t="s">
        <v>237</v>
      </c>
      <c r="D50" s="3" t="s">
        <v>121</v>
      </c>
      <c r="E50" s="3" t="s">
        <v>237</v>
      </c>
      <c r="F50" s="3" t="s">
        <v>118</v>
      </c>
      <c r="G50" s="14">
        <v>45673</v>
      </c>
      <c r="H50" s="3" t="s">
        <v>434</v>
      </c>
      <c r="I50" s="3" t="s">
        <v>66</v>
      </c>
      <c r="J50" s="3">
        <v>1022376083</v>
      </c>
      <c r="K50" s="3" t="s">
        <v>53</v>
      </c>
      <c r="L50" s="3" t="s">
        <v>53</v>
      </c>
      <c r="M50" s="3" t="s">
        <v>56</v>
      </c>
      <c r="N50" s="3" t="s">
        <v>308</v>
      </c>
      <c r="O50" s="153" t="s">
        <v>376</v>
      </c>
      <c r="P50" s="38">
        <v>42200000</v>
      </c>
      <c r="Q50" s="17">
        <v>8</v>
      </c>
      <c r="R50" s="16">
        <v>5275000</v>
      </c>
      <c r="S50" s="5" t="s">
        <v>53</v>
      </c>
      <c r="T50" s="17" t="s">
        <v>53</v>
      </c>
      <c r="U50" s="3" t="s">
        <v>435</v>
      </c>
      <c r="V50" s="1" t="s">
        <v>501</v>
      </c>
      <c r="W50" s="3" t="s">
        <v>53</v>
      </c>
      <c r="X50" s="3" t="s">
        <v>53</v>
      </c>
      <c r="Y50" s="3" t="s">
        <v>107</v>
      </c>
      <c r="Z50" s="3" t="s">
        <v>53</v>
      </c>
      <c r="AA50" s="20" t="s">
        <v>53</v>
      </c>
      <c r="AB50" s="50">
        <v>0</v>
      </c>
      <c r="AC50" s="50">
        <f t="shared" si="5"/>
        <v>42200000</v>
      </c>
      <c r="AD50" s="50" t="s">
        <v>53</v>
      </c>
      <c r="AE50" s="50" t="s">
        <v>53</v>
      </c>
      <c r="AF50" s="50" t="s">
        <v>53</v>
      </c>
      <c r="AG50" s="50" t="s">
        <v>53</v>
      </c>
      <c r="AH50" s="50" t="s">
        <v>53</v>
      </c>
      <c r="AI50" s="50" t="s">
        <v>53</v>
      </c>
      <c r="AJ50" s="50" t="s">
        <v>53</v>
      </c>
      <c r="AK50" s="50" t="s">
        <v>53</v>
      </c>
      <c r="AL50" s="50" t="s">
        <v>53</v>
      </c>
      <c r="AM50" s="50" t="s">
        <v>53</v>
      </c>
      <c r="AN50" s="50" t="s">
        <v>53</v>
      </c>
      <c r="AO50" s="1" t="s">
        <v>55</v>
      </c>
      <c r="AP50" s="14">
        <f t="shared" si="7"/>
        <v>45673</v>
      </c>
      <c r="AQ50" s="14" t="s">
        <v>53</v>
      </c>
      <c r="AR50" s="14" t="s">
        <v>53</v>
      </c>
      <c r="AS50" s="47">
        <v>45674</v>
      </c>
      <c r="AT50" s="47">
        <v>45916</v>
      </c>
      <c r="AU50" s="20">
        <f t="shared" si="1"/>
        <v>45916</v>
      </c>
      <c r="AV50" s="59" t="str">
        <f t="shared" ca="1" si="4"/>
        <v>EJECUCION</v>
      </c>
      <c r="AW50" s="3" t="s">
        <v>53</v>
      </c>
      <c r="AX50" s="43" t="s">
        <v>94</v>
      </c>
      <c r="AY50" s="3" t="s">
        <v>62</v>
      </c>
      <c r="AZ50" s="39" t="s">
        <v>55</v>
      </c>
      <c r="BA50" s="31" t="s">
        <v>436</v>
      </c>
      <c r="BB50" s="1" t="s">
        <v>53</v>
      </c>
      <c r="BC50" s="1" t="s">
        <v>55</v>
      </c>
      <c r="BD50" s="3" t="s">
        <v>277</v>
      </c>
      <c r="BE50" s="57">
        <f t="shared" ca="1" si="2"/>
        <v>24</v>
      </c>
      <c r="BF50" s="42" t="str">
        <f t="shared" ca="1" si="3"/>
        <v>EJECUCION</v>
      </c>
      <c r="BG50" s="4"/>
      <c r="BH50" s="4"/>
      <c r="BI50" s="4"/>
      <c r="BJ50" s="4"/>
      <c r="BK50" s="4"/>
      <c r="BL50" s="4"/>
    </row>
    <row r="51" spans="1:64" s="3" customFormat="1" ht="159.5" x14ac:dyDescent="0.35">
      <c r="A51" s="3" t="s">
        <v>245</v>
      </c>
      <c r="B51" s="1">
        <v>2025</v>
      </c>
      <c r="C51" s="64" t="s">
        <v>238</v>
      </c>
      <c r="D51" s="3" t="s">
        <v>121</v>
      </c>
      <c r="E51" s="3" t="s">
        <v>238</v>
      </c>
      <c r="F51" s="3" t="s">
        <v>118</v>
      </c>
      <c r="G51" s="14">
        <v>45673</v>
      </c>
      <c r="H51" s="3" t="s">
        <v>239</v>
      </c>
      <c r="I51" s="3" t="s">
        <v>66</v>
      </c>
      <c r="J51" s="3">
        <v>1071914142</v>
      </c>
      <c r="K51" s="3" t="s">
        <v>53</v>
      </c>
      <c r="L51" s="3" t="s">
        <v>53</v>
      </c>
      <c r="M51" s="3" t="s">
        <v>56</v>
      </c>
      <c r="N51" s="3" t="s">
        <v>291</v>
      </c>
      <c r="O51" s="153" t="s">
        <v>438</v>
      </c>
      <c r="P51" s="38">
        <v>19496400</v>
      </c>
      <c r="Q51" s="17">
        <v>8</v>
      </c>
      <c r="R51" s="16">
        <v>2437050</v>
      </c>
      <c r="S51" s="5" t="s">
        <v>53</v>
      </c>
      <c r="T51" s="17" t="s">
        <v>53</v>
      </c>
      <c r="U51" s="3" t="s">
        <v>439</v>
      </c>
      <c r="V51" s="1" t="s">
        <v>499</v>
      </c>
      <c r="W51" s="3" t="s">
        <v>53</v>
      </c>
      <c r="X51" s="3" t="s">
        <v>53</v>
      </c>
      <c r="Y51" s="3" t="s">
        <v>107</v>
      </c>
      <c r="Z51" s="3" t="s">
        <v>53</v>
      </c>
      <c r="AA51" s="20" t="s">
        <v>53</v>
      </c>
      <c r="AB51" s="50">
        <v>0</v>
      </c>
      <c r="AC51" s="50">
        <f t="shared" si="5"/>
        <v>19496400</v>
      </c>
      <c r="AD51" s="50" t="s">
        <v>53</v>
      </c>
      <c r="AE51" s="50" t="s">
        <v>53</v>
      </c>
      <c r="AF51" s="50" t="s">
        <v>53</v>
      </c>
      <c r="AG51" s="50" t="s">
        <v>53</v>
      </c>
      <c r="AH51" s="50" t="s">
        <v>53</v>
      </c>
      <c r="AI51" s="50" t="s">
        <v>53</v>
      </c>
      <c r="AJ51" s="50" t="s">
        <v>53</v>
      </c>
      <c r="AK51" s="50" t="s">
        <v>53</v>
      </c>
      <c r="AL51" s="50" t="s">
        <v>53</v>
      </c>
      <c r="AM51" s="50" t="s">
        <v>53</v>
      </c>
      <c r="AN51" s="50" t="s">
        <v>53</v>
      </c>
      <c r="AO51" s="1" t="s">
        <v>55</v>
      </c>
      <c r="AP51" s="14">
        <f t="shared" si="7"/>
        <v>45673</v>
      </c>
      <c r="AQ51" s="14" t="s">
        <v>53</v>
      </c>
      <c r="AR51" s="14" t="s">
        <v>53</v>
      </c>
      <c r="AS51" s="47">
        <v>45674</v>
      </c>
      <c r="AT51" s="47">
        <v>45916</v>
      </c>
      <c r="AU51" s="20">
        <f t="shared" si="1"/>
        <v>45916</v>
      </c>
      <c r="AV51" s="59" t="str">
        <f t="shared" ca="1" si="4"/>
        <v>EJECUCION</v>
      </c>
      <c r="AW51" s="3" t="s">
        <v>53</v>
      </c>
      <c r="AX51" s="43" t="s">
        <v>81</v>
      </c>
      <c r="AY51" s="1" t="s">
        <v>71</v>
      </c>
      <c r="AZ51" s="39" t="s">
        <v>55</v>
      </c>
      <c r="BA51" s="31" t="s">
        <v>437</v>
      </c>
      <c r="BB51" s="1" t="s">
        <v>53</v>
      </c>
      <c r="BC51" s="1" t="s">
        <v>55</v>
      </c>
      <c r="BD51" s="3" t="s">
        <v>277</v>
      </c>
      <c r="BE51" s="57">
        <f t="shared" ca="1" si="2"/>
        <v>24</v>
      </c>
      <c r="BF51" s="42" t="str">
        <f t="shared" ca="1" si="3"/>
        <v>EJECUCION</v>
      </c>
      <c r="BG51" s="4"/>
      <c r="BH51" s="4"/>
      <c r="BI51" s="4"/>
      <c r="BJ51" s="4"/>
      <c r="BK51" s="4"/>
      <c r="BL51" s="4"/>
    </row>
    <row r="52" spans="1:64" s="3" customFormat="1" ht="51" customHeight="1" x14ac:dyDescent="0.35">
      <c r="A52" s="3" t="s">
        <v>106</v>
      </c>
      <c r="B52" s="1">
        <v>2025</v>
      </c>
      <c r="C52" s="64" t="s">
        <v>240</v>
      </c>
      <c r="D52" s="3" t="s">
        <v>121</v>
      </c>
      <c r="E52" s="3" t="s">
        <v>440</v>
      </c>
      <c r="F52" s="3" t="s">
        <v>118</v>
      </c>
      <c r="G52" s="14">
        <v>45673</v>
      </c>
      <c r="H52" s="3" t="s">
        <v>441</v>
      </c>
      <c r="I52" s="3" t="s">
        <v>66</v>
      </c>
      <c r="J52" s="3">
        <v>1073518567</v>
      </c>
      <c r="K52" s="3" t="s">
        <v>53</v>
      </c>
      <c r="L52" s="3" t="s">
        <v>53</v>
      </c>
      <c r="M52" s="3" t="s">
        <v>56</v>
      </c>
      <c r="N52" s="3" t="s">
        <v>222</v>
      </c>
      <c r="O52" s="153" t="s">
        <v>442</v>
      </c>
      <c r="P52" s="38">
        <v>35355160</v>
      </c>
      <c r="Q52" s="17">
        <v>8</v>
      </c>
      <c r="R52" s="16">
        <v>4419395</v>
      </c>
      <c r="S52" s="5" t="s">
        <v>53</v>
      </c>
      <c r="T52" s="17" t="s">
        <v>53</v>
      </c>
      <c r="U52" s="3" t="s">
        <v>443</v>
      </c>
      <c r="V52" s="1" t="s">
        <v>505</v>
      </c>
      <c r="W52" s="3" t="s">
        <v>53</v>
      </c>
      <c r="X52" s="3" t="s">
        <v>53</v>
      </c>
      <c r="Y52" s="3" t="s">
        <v>107</v>
      </c>
      <c r="Z52" s="3" t="s">
        <v>53</v>
      </c>
      <c r="AA52" s="20" t="s">
        <v>53</v>
      </c>
      <c r="AB52" s="50">
        <v>0</v>
      </c>
      <c r="AC52" s="50">
        <f t="shared" si="5"/>
        <v>35355160</v>
      </c>
      <c r="AD52" s="50" t="s">
        <v>53</v>
      </c>
      <c r="AE52" s="50" t="s">
        <v>53</v>
      </c>
      <c r="AF52" s="50" t="s">
        <v>53</v>
      </c>
      <c r="AG52" s="50" t="s">
        <v>53</v>
      </c>
      <c r="AH52" s="50" t="s">
        <v>53</v>
      </c>
      <c r="AI52" s="50" t="s">
        <v>53</v>
      </c>
      <c r="AJ52" s="50" t="s">
        <v>53</v>
      </c>
      <c r="AK52" s="50" t="s">
        <v>53</v>
      </c>
      <c r="AL52" s="50" t="s">
        <v>53</v>
      </c>
      <c r="AM52" s="50" t="s">
        <v>53</v>
      </c>
      <c r="AN52" s="50" t="s">
        <v>53</v>
      </c>
      <c r="AO52" s="1" t="s">
        <v>55</v>
      </c>
      <c r="AP52" s="14">
        <f t="shared" si="7"/>
        <v>45673</v>
      </c>
      <c r="AQ52" s="14" t="s">
        <v>53</v>
      </c>
      <c r="AR52" s="14" t="s">
        <v>53</v>
      </c>
      <c r="AS52" s="47">
        <v>45674</v>
      </c>
      <c r="AT52" s="47">
        <v>45916</v>
      </c>
      <c r="AU52" s="20">
        <f t="shared" si="1"/>
        <v>45916</v>
      </c>
      <c r="AV52" s="59" t="str">
        <f t="shared" ca="1" si="4"/>
        <v>EJECUCION</v>
      </c>
      <c r="AW52" s="3" t="s">
        <v>53</v>
      </c>
      <c r="AX52" s="43" t="s">
        <v>335</v>
      </c>
      <c r="AY52" s="1" t="s">
        <v>85</v>
      </c>
      <c r="AZ52" s="39" t="s">
        <v>55</v>
      </c>
      <c r="BA52" s="31" t="s">
        <v>444</v>
      </c>
      <c r="BB52" s="1" t="s">
        <v>53</v>
      </c>
      <c r="BC52" s="1" t="s">
        <v>55</v>
      </c>
      <c r="BD52" s="3" t="s">
        <v>277</v>
      </c>
      <c r="BE52" s="57">
        <f t="shared" ca="1" si="2"/>
        <v>24</v>
      </c>
      <c r="BF52" s="42" t="str">
        <f t="shared" ca="1" si="3"/>
        <v>EJECUCION</v>
      </c>
      <c r="BG52" s="4"/>
      <c r="BH52" s="4"/>
      <c r="BI52" s="4"/>
      <c r="BJ52" s="4"/>
      <c r="BK52" s="4"/>
      <c r="BL52" s="4"/>
    </row>
    <row r="53" spans="1:64" s="3" customFormat="1" ht="154" x14ac:dyDescent="0.35">
      <c r="A53" s="3" t="s">
        <v>88</v>
      </c>
      <c r="B53" s="1">
        <v>2025</v>
      </c>
      <c r="C53" s="64" t="s">
        <v>241</v>
      </c>
      <c r="D53" s="3" t="s">
        <v>121</v>
      </c>
      <c r="E53" s="3" t="s">
        <v>446</v>
      </c>
      <c r="F53" s="3" t="s">
        <v>118</v>
      </c>
      <c r="G53" s="14">
        <v>45673</v>
      </c>
      <c r="H53" s="3" t="s">
        <v>445</v>
      </c>
      <c r="I53" s="3" t="s">
        <v>66</v>
      </c>
      <c r="J53" s="3">
        <v>80657331</v>
      </c>
      <c r="K53" s="3" t="s">
        <v>53</v>
      </c>
      <c r="L53" s="3" t="s">
        <v>53</v>
      </c>
      <c r="M53" s="3" t="s">
        <v>56</v>
      </c>
      <c r="N53" s="3" t="s">
        <v>285</v>
      </c>
      <c r="O53" s="153" t="s">
        <v>447</v>
      </c>
      <c r="P53" s="38">
        <v>57392000</v>
      </c>
      <c r="Q53" s="3">
        <v>8</v>
      </c>
      <c r="R53" s="16">
        <v>7174000</v>
      </c>
      <c r="S53" s="5" t="s">
        <v>53</v>
      </c>
      <c r="T53" s="17" t="s">
        <v>53</v>
      </c>
      <c r="U53" s="3" t="s">
        <v>448</v>
      </c>
      <c r="V53" s="3" t="s">
        <v>504</v>
      </c>
      <c r="W53" s="3" t="s">
        <v>53</v>
      </c>
      <c r="X53" s="3" t="s">
        <v>53</v>
      </c>
      <c r="Y53" s="3" t="s">
        <v>107</v>
      </c>
      <c r="Z53" s="3" t="s">
        <v>53</v>
      </c>
      <c r="AA53" s="20" t="s">
        <v>53</v>
      </c>
      <c r="AB53" s="50">
        <v>0</v>
      </c>
      <c r="AC53" s="50">
        <f t="shared" si="5"/>
        <v>57392000</v>
      </c>
      <c r="AD53" s="50" t="s">
        <v>53</v>
      </c>
      <c r="AE53" s="50" t="s">
        <v>53</v>
      </c>
      <c r="AF53" s="50" t="s">
        <v>53</v>
      </c>
      <c r="AG53" s="50" t="s">
        <v>53</v>
      </c>
      <c r="AH53" s="50" t="s">
        <v>53</v>
      </c>
      <c r="AI53" s="50" t="s">
        <v>53</v>
      </c>
      <c r="AJ53" s="50" t="s">
        <v>53</v>
      </c>
      <c r="AK53" s="50" t="s">
        <v>53</v>
      </c>
      <c r="AL53" s="50" t="s">
        <v>53</v>
      </c>
      <c r="AM53" s="50" t="s">
        <v>53</v>
      </c>
      <c r="AN53" s="50" t="s">
        <v>53</v>
      </c>
      <c r="AO53" s="1" t="s">
        <v>55</v>
      </c>
      <c r="AP53" s="14">
        <f t="shared" si="7"/>
        <v>45673</v>
      </c>
      <c r="AQ53" s="14" t="s">
        <v>53</v>
      </c>
      <c r="AR53" s="14" t="s">
        <v>53</v>
      </c>
      <c r="AS53" s="47">
        <v>45674</v>
      </c>
      <c r="AT53" s="47">
        <v>45916</v>
      </c>
      <c r="AU53" s="20">
        <f t="shared" si="1"/>
        <v>45916</v>
      </c>
      <c r="AV53" s="59" t="str">
        <f t="shared" ca="1" si="4"/>
        <v>EJECUCION</v>
      </c>
      <c r="AW53" s="3" t="s">
        <v>53</v>
      </c>
      <c r="AX53" s="43" t="s">
        <v>335</v>
      </c>
      <c r="AY53" s="1" t="s">
        <v>85</v>
      </c>
      <c r="AZ53" s="39" t="s">
        <v>55</v>
      </c>
      <c r="BA53" s="6" t="s">
        <v>449</v>
      </c>
      <c r="BB53" s="1" t="s">
        <v>53</v>
      </c>
      <c r="BC53" s="1" t="s">
        <v>55</v>
      </c>
      <c r="BD53" s="3" t="s">
        <v>277</v>
      </c>
      <c r="BE53" s="57">
        <f t="shared" ca="1" si="2"/>
        <v>24</v>
      </c>
      <c r="BF53" s="42" t="str">
        <f t="shared" ca="1" si="3"/>
        <v>EJECUCION</v>
      </c>
      <c r="BG53" s="4"/>
      <c r="BH53" s="4"/>
      <c r="BI53" s="4"/>
      <c r="BJ53" s="4"/>
      <c r="BK53" s="4"/>
      <c r="BL53" s="4"/>
    </row>
    <row r="54" spans="1:64" s="3" customFormat="1" ht="28.5" customHeight="1" x14ac:dyDescent="0.35">
      <c r="A54" s="3" t="s">
        <v>88</v>
      </c>
      <c r="B54" s="1">
        <v>2025</v>
      </c>
      <c r="C54" s="64" t="s">
        <v>242</v>
      </c>
      <c r="D54" s="3" t="s">
        <v>121</v>
      </c>
      <c r="E54" s="3" t="s">
        <v>451</v>
      </c>
      <c r="F54" s="3" t="s">
        <v>118</v>
      </c>
      <c r="G54" s="14">
        <v>45677</v>
      </c>
      <c r="H54" s="3" t="s">
        <v>450</v>
      </c>
      <c r="I54" s="3" t="s">
        <v>66</v>
      </c>
      <c r="J54" s="3">
        <v>1000987532</v>
      </c>
      <c r="K54" s="3" t="s">
        <v>53</v>
      </c>
      <c r="L54" s="3" t="s">
        <v>53</v>
      </c>
      <c r="M54" s="3" t="s">
        <v>56</v>
      </c>
      <c r="N54" s="3" t="s">
        <v>1104</v>
      </c>
      <c r="O54" s="153" t="s">
        <v>1105</v>
      </c>
      <c r="P54" s="38">
        <v>37980000</v>
      </c>
      <c r="Q54" s="17">
        <v>8</v>
      </c>
      <c r="R54" s="16">
        <v>4747500</v>
      </c>
      <c r="S54" s="5" t="s">
        <v>53</v>
      </c>
      <c r="T54" s="17" t="s">
        <v>53</v>
      </c>
      <c r="U54" s="3" t="s">
        <v>1106</v>
      </c>
      <c r="V54" s="1" t="s">
        <v>593</v>
      </c>
      <c r="W54" s="3" t="s">
        <v>53</v>
      </c>
      <c r="X54" s="3" t="s">
        <v>53</v>
      </c>
      <c r="Y54" s="3" t="s">
        <v>107</v>
      </c>
      <c r="Z54" s="3" t="s">
        <v>53</v>
      </c>
      <c r="AA54" s="20" t="s">
        <v>53</v>
      </c>
      <c r="AB54" s="50">
        <v>0</v>
      </c>
      <c r="AC54" s="50">
        <f t="shared" si="5"/>
        <v>37980000</v>
      </c>
      <c r="AD54" s="50" t="s">
        <v>53</v>
      </c>
      <c r="AE54" s="50" t="s">
        <v>53</v>
      </c>
      <c r="AF54" s="50" t="s">
        <v>53</v>
      </c>
      <c r="AG54" s="50" t="s">
        <v>53</v>
      </c>
      <c r="AH54" s="50" t="s">
        <v>53</v>
      </c>
      <c r="AI54" s="50" t="s">
        <v>53</v>
      </c>
      <c r="AJ54" s="50" t="s">
        <v>53</v>
      </c>
      <c r="AK54" s="50" t="s">
        <v>53</v>
      </c>
      <c r="AL54" s="50" t="s">
        <v>53</v>
      </c>
      <c r="AM54" s="50" t="s">
        <v>53</v>
      </c>
      <c r="AN54" s="50" t="s">
        <v>53</v>
      </c>
      <c r="AO54" s="1" t="s">
        <v>55</v>
      </c>
      <c r="AP54" s="14">
        <f t="shared" si="7"/>
        <v>45677</v>
      </c>
      <c r="AQ54" s="14" t="s">
        <v>53</v>
      </c>
      <c r="AR54" s="14" t="s">
        <v>53</v>
      </c>
      <c r="AS54" s="47">
        <v>45678</v>
      </c>
      <c r="AT54" s="47">
        <v>45920</v>
      </c>
      <c r="AU54" s="20">
        <f t="shared" si="1"/>
        <v>45920</v>
      </c>
      <c r="AV54" s="59" t="str">
        <f t="shared" ca="1" si="4"/>
        <v>EJECUCION</v>
      </c>
      <c r="AW54" s="3" t="s">
        <v>53</v>
      </c>
      <c r="AX54" s="43" t="s">
        <v>688</v>
      </c>
      <c r="AY54" s="1" t="s">
        <v>689</v>
      </c>
      <c r="AZ54" s="3" t="s">
        <v>55</v>
      </c>
      <c r="BA54" s="6" t="s">
        <v>1195</v>
      </c>
      <c r="BB54" s="1" t="s">
        <v>53</v>
      </c>
      <c r="BC54" s="1" t="s">
        <v>55</v>
      </c>
      <c r="BE54" s="57">
        <f t="shared" ca="1" si="2"/>
        <v>28</v>
      </c>
      <c r="BF54" s="42" t="str">
        <f t="shared" ca="1" si="3"/>
        <v>EJECUCION</v>
      </c>
      <c r="BG54" s="4"/>
      <c r="BH54" s="4"/>
      <c r="BI54" s="4"/>
      <c r="BJ54" s="4"/>
      <c r="BK54" s="4"/>
      <c r="BL54" s="4"/>
    </row>
    <row r="55" spans="1:64" s="3" customFormat="1" ht="79.5" customHeight="1" x14ac:dyDescent="0.35">
      <c r="A55" s="3" t="s">
        <v>98</v>
      </c>
      <c r="B55" s="1">
        <v>2025</v>
      </c>
      <c r="C55" s="64" t="s">
        <v>243</v>
      </c>
      <c r="D55" s="3" t="s">
        <v>121</v>
      </c>
      <c r="E55" s="3" t="s">
        <v>452</v>
      </c>
      <c r="F55" s="3" t="s">
        <v>118</v>
      </c>
      <c r="G55" s="14">
        <v>45675</v>
      </c>
      <c r="H55" s="3" t="s">
        <v>103</v>
      </c>
      <c r="I55" s="3" t="s">
        <v>66</v>
      </c>
      <c r="J55" s="3">
        <v>1024485120</v>
      </c>
      <c r="K55" s="3" t="s">
        <v>53</v>
      </c>
      <c r="L55" s="3" t="s">
        <v>53</v>
      </c>
      <c r="M55" s="3" t="s">
        <v>56</v>
      </c>
      <c r="N55" s="3" t="s">
        <v>453</v>
      </c>
      <c r="O55" s="153" t="s">
        <v>454</v>
      </c>
      <c r="P55" s="38">
        <v>21000000</v>
      </c>
      <c r="Q55" s="17">
        <v>8</v>
      </c>
      <c r="R55" s="16">
        <v>2625000</v>
      </c>
      <c r="S55" s="5" t="s">
        <v>53</v>
      </c>
      <c r="T55" s="17" t="s">
        <v>53</v>
      </c>
      <c r="U55" s="3" t="s">
        <v>455</v>
      </c>
      <c r="V55" s="1" t="s">
        <v>594</v>
      </c>
      <c r="W55" s="3" t="s">
        <v>53</v>
      </c>
      <c r="X55" s="3" t="s">
        <v>53</v>
      </c>
      <c r="Y55" s="3" t="s">
        <v>107</v>
      </c>
      <c r="Z55" s="3" t="s">
        <v>53</v>
      </c>
      <c r="AA55" s="20" t="s">
        <v>53</v>
      </c>
      <c r="AB55" s="50">
        <v>0</v>
      </c>
      <c r="AC55" s="50">
        <f t="shared" si="5"/>
        <v>21000000</v>
      </c>
      <c r="AD55" s="50" t="s">
        <v>53</v>
      </c>
      <c r="AE55" s="50" t="s">
        <v>53</v>
      </c>
      <c r="AF55" s="50" t="s">
        <v>53</v>
      </c>
      <c r="AG55" s="50" t="s">
        <v>53</v>
      </c>
      <c r="AH55" s="50" t="s">
        <v>53</v>
      </c>
      <c r="AI55" s="50" t="s">
        <v>53</v>
      </c>
      <c r="AJ55" s="50" t="s">
        <v>53</v>
      </c>
      <c r="AK55" s="50" t="s">
        <v>53</v>
      </c>
      <c r="AL55" s="50" t="s">
        <v>53</v>
      </c>
      <c r="AM55" s="50" t="s">
        <v>53</v>
      </c>
      <c r="AN55" s="50" t="s">
        <v>53</v>
      </c>
      <c r="AO55" s="1" t="s">
        <v>55</v>
      </c>
      <c r="AP55" s="14">
        <f t="shared" si="7"/>
        <v>45675</v>
      </c>
      <c r="AQ55" s="14" t="s">
        <v>53</v>
      </c>
      <c r="AR55" s="14" t="s">
        <v>53</v>
      </c>
      <c r="AS55" s="47">
        <v>45677</v>
      </c>
      <c r="AT55" s="47">
        <v>45919</v>
      </c>
      <c r="AU55" s="20">
        <f t="shared" si="1"/>
        <v>45919</v>
      </c>
      <c r="AV55" s="59" t="str">
        <f t="shared" ca="1" si="4"/>
        <v>EJECUCION</v>
      </c>
      <c r="AW55" s="3" t="s">
        <v>53</v>
      </c>
      <c r="AX55" s="43" t="s">
        <v>335</v>
      </c>
      <c r="AY55" s="1" t="s">
        <v>85</v>
      </c>
      <c r="AZ55" s="39" t="s">
        <v>55</v>
      </c>
      <c r="BA55" s="6" t="s">
        <v>456</v>
      </c>
      <c r="BB55" s="1" t="s">
        <v>53</v>
      </c>
      <c r="BC55" s="1" t="s">
        <v>55</v>
      </c>
      <c r="BD55" s="3" t="s">
        <v>277</v>
      </c>
      <c r="BE55" s="57">
        <f t="shared" ca="1" si="2"/>
        <v>27</v>
      </c>
      <c r="BF55" s="42" t="str">
        <f t="shared" ca="1" si="3"/>
        <v>EJECUCION</v>
      </c>
      <c r="BG55" s="4"/>
      <c r="BH55" s="4"/>
      <c r="BI55" s="4"/>
      <c r="BJ55" s="4"/>
      <c r="BK55" s="4"/>
      <c r="BL55" s="4"/>
    </row>
    <row r="56" spans="1:64" s="3" customFormat="1" ht="154" x14ac:dyDescent="0.35">
      <c r="A56" s="3" t="s">
        <v>98</v>
      </c>
      <c r="B56" s="1">
        <v>2025</v>
      </c>
      <c r="C56" s="64" t="s">
        <v>244</v>
      </c>
      <c r="D56" s="3" t="s">
        <v>121</v>
      </c>
      <c r="E56" s="3" t="s">
        <v>457</v>
      </c>
      <c r="F56" s="3" t="s">
        <v>118</v>
      </c>
      <c r="G56" s="14">
        <v>45674</v>
      </c>
      <c r="H56" s="3" t="s">
        <v>458</v>
      </c>
      <c r="I56" s="3" t="s">
        <v>66</v>
      </c>
      <c r="J56" s="3">
        <v>1026273633</v>
      </c>
      <c r="K56" s="3" t="s">
        <v>53</v>
      </c>
      <c r="L56" s="3" t="s">
        <v>53</v>
      </c>
      <c r="M56" s="3" t="s">
        <v>56</v>
      </c>
      <c r="N56" s="3" t="s">
        <v>296</v>
      </c>
      <c r="O56" s="153" t="s">
        <v>459</v>
      </c>
      <c r="P56" s="38">
        <v>80180000</v>
      </c>
      <c r="Q56" s="17">
        <v>8</v>
      </c>
      <c r="R56" s="16">
        <v>10022500</v>
      </c>
      <c r="S56" s="5" t="s">
        <v>53</v>
      </c>
      <c r="T56" s="17" t="s">
        <v>53</v>
      </c>
      <c r="U56" s="3" t="s">
        <v>460</v>
      </c>
      <c r="V56" s="1" t="s">
        <v>503</v>
      </c>
      <c r="W56" s="3" t="s">
        <v>53</v>
      </c>
      <c r="X56" s="3" t="s">
        <v>53</v>
      </c>
      <c r="Y56" s="3" t="s">
        <v>107</v>
      </c>
      <c r="Z56" s="3" t="s">
        <v>53</v>
      </c>
      <c r="AA56" s="20" t="s">
        <v>53</v>
      </c>
      <c r="AB56" s="50">
        <v>0</v>
      </c>
      <c r="AC56" s="50">
        <f t="shared" si="5"/>
        <v>80180000</v>
      </c>
      <c r="AD56" s="50" t="s">
        <v>53</v>
      </c>
      <c r="AE56" s="50" t="s">
        <v>53</v>
      </c>
      <c r="AF56" s="50" t="s">
        <v>53</v>
      </c>
      <c r="AG56" s="50" t="s">
        <v>53</v>
      </c>
      <c r="AH56" s="50" t="s">
        <v>53</v>
      </c>
      <c r="AI56" s="50" t="s">
        <v>53</v>
      </c>
      <c r="AJ56" s="50" t="s">
        <v>53</v>
      </c>
      <c r="AK56" s="50" t="s">
        <v>53</v>
      </c>
      <c r="AL56" s="50" t="s">
        <v>53</v>
      </c>
      <c r="AM56" s="50" t="s">
        <v>53</v>
      </c>
      <c r="AN56" s="50" t="s">
        <v>53</v>
      </c>
      <c r="AO56" s="1" t="s">
        <v>55</v>
      </c>
      <c r="AP56" s="14">
        <f t="shared" si="7"/>
        <v>45674</v>
      </c>
      <c r="AQ56" s="14" t="s">
        <v>53</v>
      </c>
      <c r="AR56" s="14" t="s">
        <v>53</v>
      </c>
      <c r="AS56" s="47">
        <v>45677</v>
      </c>
      <c r="AT56" s="47">
        <v>45919</v>
      </c>
      <c r="AU56" s="20">
        <f t="shared" si="1"/>
        <v>45919</v>
      </c>
      <c r="AV56" s="59" t="str">
        <f t="shared" ca="1" si="4"/>
        <v>EJECUCION</v>
      </c>
      <c r="AW56" s="3" t="s">
        <v>53</v>
      </c>
      <c r="AX56" s="43" t="s">
        <v>335</v>
      </c>
      <c r="AY56" s="1" t="s">
        <v>85</v>
      </c>
      <c r="AZ56" s="39" t="s">
        <v>55</v>
      </c>
      <c r="BA56" s="6" t="s">
        <v>461</v>
      </c>
      <c r="BB56" s="1" t="s">
        <v>53</v>
      </c>
      <c r="BC56" s="1" t="s">
        <v>55</v>
      </c>
      <c r="BD56" s="3" t="s">
        <v>277</v>
      </c>
      <c r="BE56" s="57">
        <f t="shared" ca="1" si="2"/>
        <v>27</v>
      </c>
      <c r="BF56" s="42" t="str">
        <f t="shared" ca="1" si="3"/>
        <v>EJECUCION</v>
      </c>
      <c r="BG56" s="4"/>
      <c r="BH56" s="4"/>
      <c r="BI56" s="4"/>
      <c r="BJ56" s="4"/>
      <c r="BK56" s="4"/>
      <c r="BL56" s="4"/>
    </row>
    <row r="57" spans="1:64" s="3" customFormat="1" ht="159.5" x14ac:dyDescent="0.35">
      <c r="A57" s="3" t="s">
        <v>88</v>
      </c>
      <c r="B57" s="1">
        <v>2025</v>
      </c>
      <c r="C57" s="64" t="s">
        <v>246</v>
      </c>
      <c r="D57" s="3" t="s">
        <v>121</v>
      </c>
      <c r="E57" s="3" t="s">
        <v>462</v>
      </c>
      <c r="F57" s="3" t="s">
        <v>118</v>
      </c>
      <c r="G57" s="14">
        <v>45674</v>
      </c>
      <c r="H57" s="3" t="s">
        <v>247</v>
      </c>
      <c r="I57" s="3" t="s">
        <v>66</v>
      </c>
      <c r="J57" s="3">
        <v>1024576262</v>
      </c>
      <c r="K57" s="3" t="s">
        <v>53</v>
      </c>
      <c r="L57" s="3" t="s">
        <v>53</v>
      </c>
      <c r="M57" s="3" t="s">
        <v>56</v>
      </c>
      <c r="N57" s="3" t="s">
        <v>296</v>
      </c>
      <c r="O57" s="153" t="s">
        <v>464</v>
      </c>
      <c r="P57" s="38">
        <v>40322100</v>
      </c>
      <c r="Q57" s="17">
        <v>8</v>
      </c>
      <c r="R57" s="48">
        <v>5040262.5</v>
      </c>
      <c r="S57" s="5" t="s">
        <v>53</v>
      </c>
      <c r="T57" s="17" t="s">
        <v>53</v>
      </c>
      <c r="U57" s="3" t="s">
        <v>465</v>
      </c>
      <c r="V57" s="1" t="s">
        <v>502</v>
      </c>
      <c r="W57" s="3" t="s">
        <v>53</v>
      </c>
      <c r="X57" s="3" t="s">
        <v>53</v>
      </c>
      <c r="Y57" s="3" t="s">
        <v>107</v>
      </c>
      <c r="Z57" s="3" t="s">
        <v>53</v>
      </c>
      <c r="AA57" s="20" t="s">
        <v>53</v>
      </c>
      <c r="AB57" s="50">
        <v>0</v>
      </c>
      <c r="AC57" s="50">
        <f t="shared" si="5"/>
        <v>40322100</v>
      </c>
      <c r="AD57" s="50" t="s">
        <v>53</v>
      </c>
      <c r="AE57" s="50" t="s">
        <v>53</v>
      </c>
      <c r="AF57" s="50" t="s">
        <v>53</v>
      </c>
      <c r="AG57" s="50" t="s">
        <v>53</v>
      </c>
      <c r="AH57" s="50" t="s">
        <v>53</v>
      </c>
      <c r="AI57" s="50" t="s">
        <v>53</v>
      </c>
      <c r="AJ57" s="50" t="s">
        <v>53</v>
      </c>
      <c r="AK57" s="50" t="s">
        <v>53</v>
      </c>
      <c r="AL57" s="50" t="s">
        <v>53</v>
      </c>
      <c r="AM57" s="50" t="s">
        <v>53</v>
      </c>
      <c r="AN57" s="50" t="s">
        <v>53</v>
      </c>
      <c r="AO57" s="1" t="s">
        <v>55</v>
      </c>
      <c r="AP57" s="14">
        <f t="shared" si="7"/>
        <v>45674</v>
      </c>
      <c r="AQ57" s="14" t="s">
        <v>53</v>
      </c>
      <c r="AR57" s="14" t="s">
        <v>53</v>
      </c>
      <c r="AS57" s="47">
        <v>45677</v>
      </c>
      <c r="AT57" s="47">
        <v>45919</v>
      </c>
      <c r="AU57" s="20">
        <f t="shared" si="1"/>
        <v>45919</v>
      </c>
      <c r="AV57" s="59" t="str">
        <f t="shared" ca="1" si="4"/>
        <v>EJECUCION</v>
      </c>
      <c r="AW57" s="3" t="s">
        <v>53</v>
      </c>
      <c r="AX57" s="43" t="s">
        <v>466</v>
      </c>
      <c r="AY57" s="1" t="s">
        <v>467</v>
      </c>
      <c r="AZ57" s="39" t="s">
        <v>55</v>
      </c>
      <c r="BA57" s="31" t="s">
        <v>463</v>
      </c>
      <c r="BB57" s="1" t="s">
        <v>53</v>
      </c>
      <c r="BC57" s="1" t="s">
        <v>55</v>
      </c>
      <c r="BD57" s="3" t="s">
        <v>277</v>
      </c>
      <c r="BE57" s="57">
        <f t="shared" ca="1" si="2"/>
        <v>27</v>
      </c>
      <c r="BF57" s="42" t="str">
        <f t="shared" ca="1" si="3"/>
        <v>EJECUCION</v>
      </c>
      <c r="BG57" s="4"/>
      <c r="BH57" s="4"/>
      <c r="BI57" s="4"/>
      <c r="BJ57" s="4"/>
      <c r="BK57" s="4"/>
      <c r="BL57" s="4"/>
    </row>
    <row r="58" spans="1:64" s="3" customFormat="1" ht="159.5" x14ac:dyDescent="0.35">
      <c r="A58" s="3" t="s">
        <v>203</v>
      </c>
      <c r="B58" s="1">
        <v>2025</v>
      </c>
      <c r="C58" s="64" t="s">
        <v>248</v>
      </c>
      <c r="D58" s="3" t="s">
        <v>121</v>
      </c>
      <c r="E58" s="3" t="s">
        <v>468</v>
      </c>
      <c r="F58" s="3" t="s">
        <v>118</v>
      </c>
      <c r="G58" s="14">
        <v>45674</v>
      </c>
      <c r="H58" s="3" t="s">
        <v>249</v>
      </c>
      <c r="I58" s="3" t="s">
        <v>66</v>
      </c>
      <c r="J58" s="3">
        <v>1013677690</v>
      </c>
      <c r="K58" s="3" t="s">
        <v>53</v>
      </c>
      <c r="L58" s="3" t="s">
        <v>53</v>
      </c>
      <c r="M58" s="3" t="s">
        <v>56</v>
      </c>
      <c r="N58" s="3" t="s">
        <v>362</v>
      </c>
      <c r="O58" s="153" t="s">
        <v>309</v>
      </c>
      <c r="P58" s="38">
        <v>42200000</v>
      </c>
      <c r="Q58" s="17">
        <v>8</v>
      </c>
      <c r="R58" s="48">
        <v>5275000</v>
      </c>
      <c r="S58" s="5" t="s">
        <v>53</v>
      </c>
      <c r="T58" s="17" t="s">
        <v>53</v>
      </c>
      <c r="U58" s="3" t="s">
        <v>469</v>
      </c>
      <c r="V58" s="1" t="s">
        <v>588</v>
      </c>
      <c r="W58" s="3" t="s">
        <v>53</v>
      </c>
      <c r="X58" s="3" t="s">
        <v>53</v>
      </c>
      <c r="Y58" s="3" t="s">
        <v>107</v>
      </c>
      <c r="Z58" s="3" t="s">
        <v>53</v>
      </c>
      <c r="AA58" s="20" t="s">
        <v>53</v>
      </c>
      <c r="AB58" s="50">
        <v>0</v>
      </c>
      <c r="AC58" s="50">
        <f t="shared" si="5"/>
        <v>42200000</v>
      </c>
      <c r="AD58" s="50" t="s">
        <v>53</v>
      </c>
      <c r="AE58" s="50" t="s">
        <v>53</v>
      </c>
      <c r="AF58" s="50" t="s">
        <v>53</v>
      </c>
      <c r="AG58" s="50" t="s">
        <v>53</v>
      </c>
      <c r="AH58" s="50" t="s">
        <v>53</v>
      </c>
      <c r="AI58" s="50" t="s">
        <v>53</v>
      </c>
      <c r="AJ58" s="50" t="s">
        <v>53</v>
      </c>
      <c r="AK58" s="50" t="s">
        <v>53</v>
      </c>
      <c r="AL58" s="50" t="s">
        <v>53</v>
      </c>
      <c r="AM58" s="50" t="s">
        <v>53</v>
      </c>
      <c r="AN58" s="50" t="s">
        <v>53</v>
      </c>
      <c r="AO58" s="1" t="s">
        <v>55</v>
      </c>
      <c r="AP58" s="14">
        <f t="shared" si="7"/>
        <v>45674</v>
      </c>
      <c r="AQ58" s="14" t="s">
        <v>53</v>
      </c>
      <c r="AR58" s="14" t="s">
        <v>53</v>
      </c>
      <c r="AS58" s="47">
        <v>45677</v>
      </c>
      <c r="AT58" s="47">
        <v>45919</v>
      </c>
      <c r="AU58" s="20">
        <f t="shared" si="1"/>
        <v>45919</v>
      </c>
      <c r="AV58" s="59" t="str">
        <f t="shared" ca="1" si="4"/>
        <v>EJECUCION</v>
      </c>
      <c r="AW58" s="3" t="s">
        <v>53</v>
      </c>
      <c r="AX58" s="43" t="s">
        <v>299</v>
      </c>
      <c r="AY58" s="1" t="s">
        <v>62</v>
      </c>
      <c r="AZ58" s="3" t="s">
        <v>55</v>
      </c>
      <c r="BA58" s="31" t="s">
        <v>470</v>
      </c>
      <c r="BB58" s="1" t="s">
        <v>53</v>
      </c>
      <c r="BC58" s="1" t="s">
        <v>55</v>
      </c>
      <c r="BD58" s="3" t="s">
        <v>277</v>
      </c>
      <c r="BE58" s="57">
        <f t="shared" ca="1" si="2"/>
        <v>27</v>
      </c>
      <c r="BF58" s="42" t="str">
        <f t="shared" ca="1" si="3"/>
        <v>EJECUCION</v>
      </c>
      <c r="BG58" s="4"/>
      <c r="BH58" s="4"/>
      <c r="BI58" s="4"/>
      <c r="BJ58" s="4"/>
      <c r="BK58" s="4"/>
      <c r="BL58" s="4"/>
    </row>
    <row r="59" spans="1:64" s="3" customFormat="1" ht="154" x14ac:dyDescent="0.35">
      <c r="A59" s="3" t="s">
        <v>106</v>
      </c>
      <c r="B59" s="1">
        <v>2025</v>
      </c>
      <c r="C59" s="64" t="s">
        <v>250</v>
      </c>
      <c r="D59" s="3" t="s">
        <v>121</v>
      </c>
      <c r="E59" s="3" t="s">
        <v>841</v>
      </c>
      <c r="F59" s="3" t="s">
        <v>118</v>
      </c>
      <c r="G59" s="14">
        <v>45679</v>
      </c>
      <c r="H59" s="3" t="s">
        <v>251</v>
      </c>
      <c r="I59" s="3" t="s">
        <v>51</v>
      </c>
      <c r="J59" s="3">
        <v>900691502</v>
      </c>
      <c r="K59" s="3" t="s">
        <v>53</v>
      </c>
      <c r="L59" s="3" t="s">
        <v>53</v>
      </c>
      <c r="M59" s="3" t="s">
        <v>52</v>
      </c>
      <c r="N59" s="3" t="s">
        <v>1197</v>
      </c>
      <c r="O59" s="153" t="s">
        <v>842</v>
      </c>
      <c r="P59" s="38">
        <v>81900000</v>
      </c>
      <c r="Q59" s="17">
        <v>6</v>
      </c>
      <c r="R59" s="48">
        <v>13650000</v>
      </c>
      <c r="S59" s="5" t="s">
        <v>53</v>
      </c>
      <c r="T59" s="17" t="s">
        <v>53</v>
      </c>
      <c r="U59" s="3" t="s">
        <v>843</v>
      </c>
      <c r="V59" s="1" t="s">
        <v>840</v>
      </c>
      <c r="W59" s="3" t="s">
        <v>53</v>
      </c>
      <c r="X59" s="3" t="s">
        <v>53</v>
      </c>
      <c r="Y59" s="3" t="s">
        <v>107</v>
      </c>
      <c r="Z59" s="3" t="s">
        <v>53</v>
      </c>
      <c r="AA59" s="20" t="s">
        <v>53</v>
      </c>
      <c r="AB59" s="50">
        <v>0</v>
      </c>
      <c r="AC59" s="50">
        <f>AB59+P59</f>
        <v>81900000</v>
      </c>
      <c r="AD59" s="50" t="s">
        <v>53</v>
      </c>
      <c r="AE59" s="50" t="s">
        <v>53</v>
      </c>
      <c r="AF59" s="50" t="s">
        <v>53</v>
      </c>
      <c r="AG59" s="50" t="s">
        <v>53</v>
      </c>
      <c r="AH59" s="50" t="s">
        <v>53</v>
      </c>
      <c r="AI59" s="50" t="s">
        <v>53</v>
      </c>
      <c r="AJ59" s="50" t="s">
        <v>53</v>
      </c>
      <c r="AK59" s="50" t="s">
        <v>53</v>
      </c>
      <c r="AL59" s="50" t="s">
        <v>53</v>
      </c>
      <c r="AM59" s="50" t="s">
        <v>53</v>
      </c>
      <c r="AN59" s="50" t="s">
        <v>53</v>
      </c>
      <c r="AO59" s="1" t="s">
        <v>53</v>
      </c>
      <c r="AP59" s="14" t="s">
        <v>53</v>
      </c>
      <c r="AQ59" s="14" t="s">
        <v>53</v>
      </c>
      <c r="AR59" s="14" t="s">
        <v>53</v>
      </c>
      <c r="AS59" s="47">
        <v>45680</v>
      </c>
      <c r="AT59" s="47">
        <v>45860</v>
      </c>
      <c r="AU59" s="20">
        <f>IF(AND(Z59=1,AE59=1),AT59+AG59,AT59)</f>
        <v>45860</v>
      </c>
      <c r="AV59" s="59" t="str">
        <f t="shared" ca="1" si="4"/>
        <v>TERMINADO</v>
      </c>
      <c r="AW59" s="3" t="s">
        <v>53</v>
      </c>
      <c r="AX59" s="43" t="s">
        <v>393</v>
      </c>
      <c r="AY59" s="1" t="s">
        <v>52</v>
      </c>
      <c r="AZ59" s="3" t="s">
        <v>55</v>
      </c>
      <c r="BA59" s="6" t="s">
        <v>844</v>
      </c>
      <c r="BB59" s="1" t="s">
        <v>53</v>
      </c>
      <c r="BC59" s="1" t="s">
        <v>55</v>
      </c>
      <c r="BD59" s="3" t="s">
        <v>277</v>
      </c>
      <c r="BE59" s="57">
        <f ca="1">+AT59-$BE$1</f>
        <v>-32</v>
      </c>
      <c r="BF59" s="42" t="str">
        <f t="shared" ca="1" si="3"/>
        <v>TERMINADO</v>
      </c>
      <c r="BG59" s="4"/>
      <c r="BH59" s="4"/>
      <c r="BI59" s="4"/>
      <c r="BJ59" s="4"/>
      <c r="BK59" s="4"/>
      <c r="BL59" s="4"/>
    </row>
    <row r="60" spans="1:64" s="3" customFormat="1" ht="28.5" customHeight="1" x14ac:dyDescent="0.35">
      <c r="A60" s="3" t="s">
        <v>106</v>
      </c>
      <c r="B60" s="1">
        <v>2025</v>
      </c>
      <c r="C60" s="64" t="s">
        <v>252</v>
      </c>
      <c r="D60" s="3" t="s">
        <v>121</v>
      </c>
      <c r="E60" s="3" t="s">
        <v>472</v>
      </c>
      <c r="F60" s="3" t="s">
        <v>118</v>
      </c>
      <c r="G60" s="14">
        <v>45678</v>
      </c>
      <c r="H60" s="3" t="s">
        <v>471</v>
      </c>
      <c r="I60" s="3" t="s">
        <v>66</v>
      </c>
      <c r="J60" s="3">
        <v>80723723</v>
      </c>
      <c r="K60" s="3" t="s">
        <v>53</v>
      </c>
      <c r="L60" s="3" t="s">
        <v>53</v>
      </c>
      <c r="M60" s="3" t="s">
        <v>56</v>
      </c>
      <c r="N60" s="3" t="s">
        <v>229</v>
      </c>
      <c r="O60" s="153" t="s">
        <v>845</v>
      </c>
      <c r="P60" s="38">
        <v>50640000</v>
      </c>
      <c r="Q60" s="17">
        <v>8</v>
      </c>
      <c r="R60" s="16">
        <v>6330000</v>
      </c>
      <c r="S60" s="5" t="s">
        <v>53</v>
      </c>
      <c r="T60" s="17" t="s">
        <v>53</v>
      </c>
      <c r="U60" s="3" t="s">
        <v>846</v>
      </c>
      <c r="V60" s="1" t="s">
        <v>847</v>
      </c>
      <c r="W60" s="3" t="s">
        <v>53</v>
      </c>
      <c r="X60" s="3" t="s">
        <v>53</v>
      </c>
      <c r="Y60" s="3" t="s">
        <v>107</v>
      </c>
      <c r="Z60" s="3" t="s">
        <v>53</v>
      </c>
      <c r="AA60" s="20" t="s">
        <v>53</v>
      </c>
      <c r="AB60" s="50">
        <v>0</v>
      </c>
      <c r="AC60" s="50">
        <f>AB60+P60</f>
        <v>50640000</v>
      </c>
      <c r="AD60" s="50" t="s">
        <v>53</v>
      </c>
      <c r="AE60" s="50" t="s">
        <v>53</v>
      </c>
      <c r="AF60" s="50" t="s">
        <v>53</v>
      </c>
      <c r="AG60" s="50" t="s">
        <v>53</v>
      </c>
      <c r="AH60" s="50" t="s">
        <v>53</v>
      </c>
      <c r="AI60" s="50" t="s">
        <v>53</v>
      </c>
      <c r="AJ60" s="50" t="s">
        <v>53</v>
      </c>
      <c r="AK60" s="50" t="s">
        <v>53</v>
      </c>
      <c r="AL60" s="50" t="s">
        <v>53</v>
      </c>
      <c r="AM60" s="50" t="s">
        <v>53</v>
      </c>
      <c r="AN60" s="50" t="s">
        <v>53</v>
      </c>
      <c r="AO60" s="1" t="s">
        <v>55</v>
      </c>
      <c r="AP60" s="14">
        <f>G60</f>
        <v>45678</v>
      </c>
      <c r="AQ60" s="14" t="s">
        <v>53</v>
      </c>
      <c r="AR60" s="14" t="s">
        <v>53</v>
      </c>
      <c r="AS60" s="47">
        <v>45679</v>
      </c>
      <c r="AT60" s="47">
        <v>45921</v>
      </c>
      <c r="AU60" s="20">
        <f>IF(AND(Z60=1,AE60=1),AT60+AG60,AT60)</f>
        <v>45921</v>
      </c>
      <c r="AV60" s="59" t="str">
        <f t="shared" ca="1" si="4"/>
        <v>EJECUCION</v>
      </c>
      <c r="AW60" s="3" t="s">
        <v>53</v>
      </c>
      <c r="AX60" s="43" t="s">
        <v>393</v>
      </c>
      <c r="AY60" s="1" t="s">
        <v>52</v>
      </c>
      <c r="AZ60" s="3" t="s">
        <v>55</v>
      </c>
      <c r="BA60" s="31" t="s">
        <v>848</v>
      </c>
      <c r="BB60" s="1" t="s">
        <v>53</v>
      </c>
      <c r="BC60" s="1" t="s">
        <v>55</v>
      </c>
      <c r="BD60" s="3" t="s">
        <v>277</v>
      </c>
      <c r="BE60" s="57">
        <f ca="1">+AT60-$BE$1</f>
        <v>29</v>
      </c>
      <c r="BF60" s="42" t="str">
        <f t="shared" ca="1" si="3"/>
        <v>EJECUCION</v>
      </c>
      <c r="BG60" s="4"/>
      <c r="BH60" s="4"/>
      <c r="BI60" s="4"/>
      <c r="BJ60" s="4"/>
      <c r="BK60" s="4"/>
      <c r="BL60" s="4"/>
    </row>
    <row r="61" spans="1:64" s="3" customFormat="1" ht="154" x14ac:dyDescent="0.35">
      <c r="A61" s="3" t="s">
        <v>90</v>
      </c>
      <c r="B61" s="1">
        <v>2025</v>
      </c>
      <c r="C61" s="64" t="s">
        <v>253</v>
      </c>
      <c r="D61" s="3" t="s">
        <v>121</v>
      </c>
      <c r="E61" s="3" t="s">
        <v>473</v>
      </c>
      <c r="F61" s="3" t="s">
        <v>118</v>
      </c>
      <c r="G61" s="14">
        <v>45675</v>
      </c>
      <c r="H61" s="3" t="s">
        <v>254</v>
      </c>
      <c r="I61" s="3" t="s">
        <v>66</v>
      </c>
      <c r="J61" s="3">
        <v>1022363206</v>
      </c>
      <c r="K61" s="3" t="s">
        <v>53</v>
      </c>
      <c r="L61" s="3" t="s">
        <v>53</v>
      </c>
      <c r="M61" s="3" t="s">
        <v>56</v>
      </c>
      <c r="N61" s="3" t="s">
        <v>2902</v>
      </c>
      <c r="O61" s="153" t="s">
        <v>475</v>
      </c>
      <c r="P61" s="38">
        <v>55200000</v>
      </c>
      <c r="Q61" s="17">
        <v>8</v>
      </c>
      <c r="R61" s="16">
        <v>6900000</v>
      </c>
      <c r="S61" s="5" t="s">
        <v>53</v>
      </c>
      <c r="T61" s="17" t="s">
        <v>53</v>
      </c>
      <c r="U61" s="3" t="s">
        <v>476</v>
      </c>
      <c r="V61" s="1" t="s">
        <v>595</v>
      </c>
      <c r="W61" s="3" t="s">
        <v>53</v>
      </c>
      <c r="X61" s="3" t="s">
        <v>53</v>
      </c>
      <c r="Y61" s="3" t="s">
        <v>107</v>
      </c>
      <c r="Z61" s="3" t="s">
        <v>53</v>
      </c>
      <c r="AA61" s="20" t="s">
        <v>53</v>
      </c>
      <c r="AB61" s="50">
        <v>0</v>
      </c>
      <c r="AC61" s="50">
        <f t="shared" si="5"/>
        <v>55200000</v>
      </c>
      <c r="AD61" s="50" t="s">
        <v>53</v>
      </c>
      <c r="AE61" s="50" t="s">
        <v>53</v>
      </c>
      <c r="AF61" s="50" t="s">
        <v>53</v>
      </c>
      <c r="AG61" s="50" t="s">
        <v>53</v>
      </c>
      <c r="AH61" s="50" t="s">
        <v>53</v>
      </c>
      <c r="AI61" s="50" t="s">
        <v>53</v>
      </c>
      <c r="AJ61" s="50" t="s">
        <v>53</v>
      </c>
      <c r="AK61" s="50" t="s">
        <v>53</v>
      </c>
      <c r="AL61" s="50" t="s">
        <v>53</v>
      </c>
      <c r="AM61" s="50" t="s">
        <v>53</v>
      </c>
      <c r="AN61" s="50" t="s">
        <v>53</v>
      </c>
      <c r="AO61" s="1" t="s">
        <v>55</v>
      </c>
      <c r="AP61" s="14">
        <f t="shared" si="7"/>
        <v>45675</v>
      </c>
      <c r="AQ61" s="14" t="s">
        <v>53</v>
      </c>
      <c r="AR61" s="14" t="s">
        <v>53</v>
      </c>
      <c r="AS61" s="47">
        <v>45677</v>
      </c>
      <c r="AT61" s="47">
        <v>45919</v>
      </c>
      <c r="AU61" s="20">
        <f t="shared" si="1"/>
        <v>45919</v>
      </c>
      <c r="AV61" s="59" t="str">
        <f t="shared" ca="1" si="4"/>
        <v>EJECUCION</v>
      </c>
      <c r="AW61" s="3" t="s">
        <v>53</v>
      </c>
      <c r="AX61" s="43" t="s">
        <v>477</v>
      </c>
      <c r="AY61" s="1" t="s">
        <v>478</v>
      </c>
      <c r="AZ61" s="3" t="s">
        <v>55</v>
      </c>
      <c r="BA61" s="6" t="s">
        <v>474</v>
      </c>
      <c r="BB61" s="1" t="s">
        <v>53</v>
      </c>
      <c r="BC61" s="1" t="s">
        <v>55</v>
      </c>
      <c r="BD61" s="3" t="s">
        <v>277</v>
      </c>
      <c r="BE61" s="57">
        <f t="shared" ca="1" si="2"/>
        <v>27</v>
      </c>
      <c r="BF61" s="42" t="str">
        <f t="shared" ca="1" si="3"/>
        <v>EJECUCION</v>
      </c>
      <c r="BG61" s="4"/>
      <c r="BH61" s="4"/>
      <c r="BI61" s="4"/>
      <c r="BJ61" s="4"/>
      <c r="BK61" s="4"/>
      <c r="BL61" s="4"/>
    </row>
    <row r="62" spans="1:64" s="3" customFormat="1" ht="52.25" customHeight="1" x14ac:dyDescent="0.35">
      <c r="A62" s="3" t="s">
        <v>245</v>
      </c>
      <c r="B62" s="1">
        <v>2025</v>
      </c>
      <c r="C62" s="64" t="s">
        <v>479</v>
      </c>
      <c r="D62" s="3" t="s">
        <v>121</v>
      </c>
      <c r="E62" s="3" t="s">
        <v>479</v>
      </c>
      <c r="F62" s="3" t="s">
        <v>118</v>
      </c>
      <c r="G62" s="14">
        <v>45677</v>
      </c>
      <c r="H62" s="3" t="s">
        <v>530</v>
      </c>
      <c r="I62" s="3" t="s">
        <v>66</v>
      </c>
      <c r="J62" s="3" t="s">
        <v>531</v>
      </c>
      <c r="K62" s="3" t="s">
        <v>53</v>
      </c>
      <c r="L62" s="3" t="s">
        <v>53</v>
      </c>
      <c r="M62" s="3" t="s">
        <v>56</v>
      </c>
      <c r="N62" s="3" t="s">
        <v>222</v>
      </c>
      <c r="O62" s="153" t="s">
        <v>532</v>
      </c>
      <c r="P62" s="38">
        <v>67520000</v>
      </c>
      <c r="Q62" s="17">
        <v>8</v>
      </c>
      <c r="R62" s="16">
        <v>8440000</v>
      </c>
      <c r="S62" s="5" t="s">
        <v>53</v>
      </c>
      <c r="T62" s="17" t="s">
        <v>53</v>
      </c>
      <c r="U62" s="3" t="s">
        <v>533</v>
      </c>
      <c r="V62" s="1" t="s">
        <v>596</v>
      </c>
      <c r="W62" s="3" t="s">
        <v>53</v>
      </c>
      <c r="X62" s="3" t="s">
        <v>53</v>
      </c>
      <c r="Y62" s="3" t="s">
        <v>107</v>
      </c>
      <c r="Z62" s="3" t="s">
        <v>53</v>
      </c>
      <c r="AA62" s="20" t="s">
        <v>53</v>
      </c>
      <c r="AB62" s="50">
        <v>0</v>
      </c>
      <c r="AC62" s="50">
        <f t="shared" si="5"/>
        <v>67520000</v>
      </c>
      <c r="AD62" s="50" t="s">
        <v>53</v>
      </c>
      <c r="AE62" s="50" t="s">
        <v>53</v>
      </c>
      <c r="AF62" s="50" t="s">
        <v>53</v>
      </c>
      <c r="AG62" s="50" t="s">
        <v>53</v>
      </c>
      <c r="AH62" s="50" t="s">
        <v>53</v>
      </c>
      <c r="AI62" s="50" t="s">
        <v>53</v>
      </c>
      <c r="AJ62" s="50" t="s">
        <v>53</v>
      </c>
      <c r="AK62" s="50" t="s">
        <v>53</v>
      </c>
      <c r="AL62" s="50" t="s">
        <v>53</v>
      </c>
      <c r="AM62" s="50" t="s">
        <v>53</v>
      </c>
      <c r="AN62" s="50" t="s">
        <v>53</v>
      </c>
      <c r="AO62" s="1" t="s">
        <v>55</v>
      </c>
      <c r="AP62" s="14">
        <f t="shared" si="7"/>
        <v>45677</v>
      </c>
      <c r="AQ62" s="14" t="s">
        <v>53</v>
      </c>
      <c r="AR62" s="14" t="s">
        <v>53</v>
      </c>
      <c r="AS62" s="47">
        <v>45678</v>
      </c>
      <c r="AT62" s="47">
        <v>45920</v>
      </c>
      <c r="AU62" s="20">
        <f t="shared" si="1"/>
        <v>45920</v>
      </c>
      <c r="AV62" s="59" t="str">
        <f t="shared" ca="1" si="4"/>
        <v>EJECUCION</v>
      </c>
      <c r="AW62" s="3" t="s">
        <v>53</v>
      </c>
      <c r="AX62" s="43" t="s">
        <v>403</v>
      </c>
      <c r="AY62" s="1" t="s">
        <v>404</v>
      </c>
      <c r="AZ62" s="3" t="s">
        <v>55</v>
      </c>
      <c r="BA62" s="6" t="s">
        <v>534</v>
      </c>
      <c r="BB62" s="1" t="s">
        <v>53</v>
      </c>
      <c r="BC62" s="1" t="s">
        <v>55</v>
      </c>
      <c r="BD62" s="3" t="s">
        <v>277</v>
      </c>
      <c r="BE62" s="57">
        <f t="shared" ca="1" si="2"/>
        <v>28</v>
      </c>
      <c r="BF62" s="42" t="str">
        <f t="shared" ca="1" si="3"/>
        <v>EJECUCION</v>
      </c>
      <c r="BG62" s="4"/>
      <c r="BH62" s="4"/>
      <c r="BI62" s="4"/>
      <c r="BJ62" s="4"/>
      <c r="BK62" s="4"/>
      <c r="BL62" s="4"/>
    </row>
    <row r="63" spans="1:64" s="3" customFormat="1" ht="154" x14ac:dyDescent="0.35">
      <c r="A63" s="3" t="s">
        <v>245</v>
      </c>
      <c r="B63" s="1">
        <v>2025</v>
      </c>
      <c r="C63" s="64" t="s">
        <v>480</v>
      </c>
      <c r="D63" s="3" t="s">
        <v>121</v>
      </c>
      <c r="E63" s="3" t="s">
        <v>480</v>
      </c>
      <c r="F63" s="3" t="s">
        <v>118</v>
      </c>
      <c r="G63" s="14">
        <v>45677</v>
      </c>
      <c r="H63" s="3" t="s">
        <v>535</v>
      </c>
      <c r="I63" s="3" t="s">
        <v>66</v>
      </c>
      <c r="J63" s="3">
        <v>1020771433</v>
      </c>
      <c r="K63" s="3" t="s">
        <v>53</v>
      </c>
      <c r="L63" s="3" t="s">
        <v>53</v>
      </c>
      <c r="M63" s="3" t="s">
        <v>56</v>
      </c>
      <c r="N63" s="3" t="s">
        <v>536</v>
      </c>
      <c r="O63" s="153" t="s">
        <v>537</v>
      </c>
      <c r="P63" s="38">
        <v>42200000</v>
      </c>
      <c r="Q63" s="17">
        <v>8</v>
      </c>
      <c r="R63" s="16">
        <v>5275000</v>
      </c>
      <c r="S63" s="5" t="s">
        <v>53</v>
      </c>
      <c r="T63" s="17" t="s">
        <v>53</v>
      </c>
      <c r="U63" s="3" t="s">
        <v>538</v>
      </c>
      <c r="V63" s="1" t="s">
        <v>833</v>
      </c>
      <c r="W63" s="3" t="s">
        <v>53</v>
      </c>
      <c r="X63" s="3" t="s">
        <v>53</v>
      </c>
      <c r="Y63" s="3" t="s">
        <v>107</v>
      </c>
      <c r="Z63" s="3" t="s">
        <v>53</v>
      </c>
      <c r="AA63" s="20" t="s">
        <v>53</v>
      </c>
      <c r="AB63" s="50">
        <v>0</v>
      </c>
      <c r="AC63" s="50">
        <f t="shared" si="5"/>
        <v>42200000</v>
      </c>
      <c r="AD63" s="50" t="s">
        <v>53</v>
      </c>
      <c r="AE63" s="50" t="s">
        <v>53</v>
      </c>
      <c r="AF63" s="50" t="s">
        <v>53</v>
      </c>
      <c r="AG63" s="50" t="s">
        <v>53</v>
      </c>
      <c r="AH63" s="50" t="s">
        <v>53</v>
      </c>
      <c r="AI63" s="50" t="s">
        <v>53</v>
      </c>
      <c r="AJ63" s="50" t="s">
        <v>53</v>
      </c>
      <c r="AK63" s="50" t="s">
        <v>53</v>
      </c>
      <c r="AL63" s="50" t="s">
        <v>53</v>
      </c>
      <c r="AM63" s="50" t="s">
        <v>53</v>
      </c>
      <c r="AN63" s="50" t="s">
        <v>53</v>
      </c>
      <c r="AO63" s="1" t="s">
        <v>55</v>
      </c>
      <c r="AP63" s="14">
        <f t="shared" si="7"/>
        <v>45677</v>
      </c>
      <c r="AQ63" s="14" t="s">
        <v>53</v>
      </c>
      <c r="AR63" s="14" t="s">
        <v>53</v>
      </c>
      <c r="AS63" s="47">
        <v>45678</v>
      </c>
      <c r="AT63" s="47">
        <v>45920</v>
      </c>
      <c r="AU63" s="20">
        <f t="shared" si="1"/>
        <v>45920</v>
      </c>
      <c r="AV63" s="59" t="str">
        <f t="shared" ca="1" si="4"/>
        <v>EJECUCION</v>
      </c>
      <c r="AW63" s="3" t="s">
        <v>53</v>
      </c>
      <c r="AX63" s="43" t="s">
        <v>314</v>
      </c>
      <c r="AY63" s="1" t="s">
        <v>315</v>
      </c>
      <c r="AZ63" s="3" t="s">
        <v>55</v>
      </c>
      <c r="BA63" s="6" t="s">
        <v>541</v>
      </c>
      <c r="BB63" s="1" t="s">
        <v>53</v>
      </c>
      <c r="BC63" s="1" t="s">
        <v>55</v>
      </c>
      <c r="BD63" s="3" t="s">
        <v>277</v>
      </c>
      <c r="BE63" s="57">
        <f t="shared" ca="1" si="2"/>
        <v>28</v>
      </c>
      <c r="BF63" s="42" t="str">
        <f t="shared" ca="1" si="3"/>
        <v>EJECUCION</v>
      </c>
      <c r="BG63" s="4"/>
      <c r="BH63" s="4"/>
      <c r="BI63" s="4"/>
      <c r="BJ63" s="4"/>
      <c r="BK63" s="4"/>
      <c r="BL63" s="4"/>
    </row>
    <row r="64" spans="1:64" s="3" customFormat="1" ht="154" x14ac:dyDescent="0.35">
      <c r="A64" s="3" t="s">
        <v>203</v>
      </c>
      <c r="B64" s="1">
        <v>2025</v>
      </c>
      <c r="C64" s="64" t="s">
        <v>481</v>
      </c>
      <c r="D64" s="3" t="s">
        <v>121</v>
      </c>
      <c r="E64" s="3" t="s">
        <v>483</v>
      </c>
      <c r="F64" s="3" t="s">
        <v>118</v>
      </c>
      <c r="G64" s="14">
        <v>45675</v>
      </c>
      <c r="H64" s="3" t="s">
        <v>482</v>
      </c>
      <c r="I64" s="3" t="s">
        <v>66</v>
      </c>
      <c r="J64" s="3">
        <v>80799281</v>
      </c>
      <c r="K64" s="3" t="s">
        <v>53</v>
      </c>
      <c r="L64" s="3" t="s">
        <v>53</v>
      </c>
      <c r="M64" s="3" t="s">
        <v>56</v>
      </c>
      <c r="N64" s="3" t="s">
        <v>362</v>
      </c>
      <c r="O64" s="153" t="s">
        <v>485</v>
      </c>
      <c r="P64" s="38">
        <v>50640000</v>
      </c>
      <c r="Q64" s="17">
        <v>8</v>
      </c>
      <c r="R64" s="16">
        <v>6330000</v>
      </c>
      <c r="S64" s="5" t="s">
        <v>53</v>
      </c>
      <c r="T64" s="17" t="s">
        <v>53</v>
      </c>
      <c r="U64" s="3" t="s">
        <v>486</v>
      </c>
      <c r="V64" s="1" t="s">
        <v>590</v>
      </c>
      <c r="W64" s="3" t="s">
        <v>53</v>
      </c>
      <c r="X64" s="3" t="s">
        <v>53</v>
      </c>
      <c r="Y64" s="3" t="s">
        <v>107</v>
      </c>
      <c r="Z64" s="3" t="s">
        <v>53</v>
      </c>
      <c r="AA64" s="20" t="s">
        <v>53</v>
      </c>
      <c r="AB64" s="50">
        <v>0</v>
      </c>
      <c r="AC64" s="50">
        <f t="shared" si="5"/>
        <v>50640000</v>
      </c>
      <c r="AD64" s="50" t="s">
        <v>53</v>
      </c>
      <c r="AE64" s="50" t="s">
        <v>53</v>
      </c>
      <c r="AF64" s="50" t="s">
        <v>53</v>
      </c>
      <c r="AG64" s="50" t="s">
        <v>53</v>
      </c>
      <c r="AH64" s="50" t="s">
        <v>53</v>
      </c>
      <c r="AI64" s="50" t="s">
        <v>53</v>
      </c>
      <c r="AJ64" s="50" t="s">
        <v>53</v>
      </c>
      <c r="AK64" s="50" t="s">
        <v>53</v>
      </c>
      <c r="AL64" s="50" t="s">
        <v>53</v>
      </c>
      <c r="AM64" s="50" t="s">
        <v>53</v>
      </c>
      <c r="AN64" s="50" t="s">
        <v>53</v>
      </c>
      <c r="AO64" s="1" t="s">
        <v>55</v>
      </c>
      <c r="AP64" s="14">
        <f t="shared" si="7"/>
        <v>45675</v>
      </c>
      <c r="AQ64" s="14" t="s">
        <v>53</v>
      </c>
      <c r="AR64" s="14" t="s">
        <v>53</v>
      </c>
      <c r="AS64" s="47">
        <v>45677</v>
      </c>
      <c r="AT64" s="47">
        <v>45919</v>
      </c>
      <c r="AU64" s="20">
        <f t="shared" si="1"/>
        <v>45919</v>
      </c>
      <c r="AV64" s="59" t="str">
        <f t="shared" ca="1" si="4"/>
        <v>EJECUCION</v>
      </c>
      <c r="AW64" s="3" t="s">
        <v>53</v>
      </c>
      <c r="AX64" s="43" t="s">
        <v>94</v>
      </c>
      <c r="AY64" s="3" t="s">
        <v>62</v>
      </c>
      <c r="AZ64" s="3" t="s">
        <v>55</v>
      </c>
      <c r="BA64" s="6" t="s">
        <v>484</v>
      </c>
      <c r="BB64" s="1" t="s">
        <v>53</v>
      </c>
      <c r="BC64" s="1" t="s">
        <v>55</v>
      </c>
      <c r="BD64" s="3" t="s">
        <v>277</v>
      </c>
      <c r="BE64" s="57">
        <f t="shared" ca="1" si="2"/>
        <v>27</v>
      </c>
      <c r="BF64" s="42" t="str">
        <f t="shared" ca="1" si="3"/>
        <v>EJECUCION</v>
      </c>
      <c r="BG64" s="4"/>
      <c r="BH64" s="4"/>
      <c r="BI64" s="4"/>
      <c r="BJ64" s="4"/>
      <c r="BK64" s="4"/>
      <c r="BL64" s="4"/>
    </row>
    <row r="65" spans="1:64" s="3" customFormat="1" ht="69" customHeight="1" x14ac:dyDescent="0.35">
      <c r="A65" s="3" t="s">
        <v>106</v>
      </c>
      <c r="B65" s="1">
        <v>2025</v>
      </c>
      <c r="C65" s="64" t="s">
        <v>489</v>
      </c>
      <c r="D65" s="3" t="s">
        <v>121</v>
      </c>
      <c r="E65" s="3" t="s">
        <v>543</v>
      </c>
      <c r="F65" s="3" t="s">
        <v>118</v>
      </c>
      <c r="G65" s="14">
        <v>45677</v>
      </c>
      <c r="H65" s="3" t="s">
        <v>542</v>
      </c>
      <c r="I65" s="3" t="s">
        <v>66</v>
      </c>
      <c r="J65" s="3">
        <v>39669338</v>
      </c>
      <c r="K65" s="3" t="s">
        <v>53</v>
      </c>
      <c r="L65" s="3" t="s">
        <v>53</v>
      </c>
      <c r="M65" s="3" t="s">
        <v>56</v>
      </c>
      <c r="N65" s="3" t="s">
        <v>544</v>
      </c>
      <c r="O65" s="153" t="s">
        <v>545</v>
      </c>
      <c r="P65" s="38">
        <v>37600000</v>
      </c>
      <c r="Q65" s="17">
        <v>8</v>
      </c>
      <c r="R65" s="16">
        <v>4700000</v>
      </c>
      <c r="S65" s="5" t="s">
        <v>53</v>
      </c>
      <c r="T65" s="17" t="s">
        <v>53</v>
      </c>
      <c r="U65" s="3" t="s">
        <v>546</v>
      </c>
      <c r="V65" s="1" t="s">
        <v>589</v>
      </c>
      <c r="W65" s="3" t="s">
        <v>53</v>
      </c>
      <c r="X65" s="3" t="s">
        <v>53</v>
      </c>
      <c r="Y65" s="3" t="s">
        <v>107</v>
      </c>
      <c r="Z65" s="3" t="s">
        <v>53</v>
      </c>
      <c r="AA65" s="20" t="s">
        <v>53</v>
      </c>
      <c r="AB65" s="50">
        <v>0</v>
      </c>
      <c r="AC65" s="50">
        <f t="shared" si="5"/>
        <v>37600000</v>
      </c>
      <c r="AD65" s="50" t="s">
        <v>53</v>
      </c>
      <c r="AE65" s="50" t="s">
        <v>53</v>
      </c>
      <c r="AF65" s="50" t="s">
        <v>53</v>
      </c>
      <c r="AG65" s="50" t="s">
        <v>53</v>
      </c>
      <c r="AH65" s="50" t="s">
        <v>53</v>
      </c>
      <c r="AI65" s="50" t="s">
        <v>53</v>
      </c>
      <c r="AJ65" s="50" t="s">
        <v>53</v>
      </c>
      <c r="AK65" s="50" t="s">
        <v>53</v>
      </c>
      <c r="AL65" s="50" t="s">
        <v>53</v>
      </c>
      <c r="AM65" s="50" t="s">
        <v>53</v>
      </c>
      <c r="AN65" s="50" t="s">
        <v>53</v>
      </c>
      <c r="AO65" s="1" t="s">
        <v>55</v>
      </c>
      <c r="AP65" s="14">
        <f t="shared" si="7"/>
        <v>45677</v>
      </c>
      <c r="AQ65" s="14" t="s">
        <v>53</v>
      </c>
      <c r="AR65" s="14" t="s">
        <v>53</v>
      </c>
      <c r="AS65" s="47">
        <v>45678</v>
      </c>
      <c r="AT65" s="47">
        <v>45920</v>
      </c>
      <c r="AU65" s="20">
        <f t="shared" si="1"/>
        <v>45920</v>
      </c>
      <c r="AV65" s="59" t="str">
        <f t="shared" ca="1" si="4"/>
        <v>EJECUCION</v>
      </c>
      <c r="AW65" s="3" t="s">
        <v>53</v>
      </c>
      <c r="AX65" s="43" t="s">
        <v>547</v>
      </c>
      <c r="AY65" s="1" t="s">
        <v>548</v>
      </c>
      <c r="AZ65" s="3" t="s">
        <v>55</v>
      </c>
      <c r="BA65" s="31" t="s">
        <v>549</v>
      </c>
      <c r="BB65" s="1" t="s">
        <v>53</v>
      </c>
      <c r="BC65" s="1" t="s">
        <v>55</v>
      </c>
      <c r="BD65" s="3" t="s">
        <v>277</v>
      </c>
      <c r="BE65" s="57">
        <f t="shared" ca="1" si="2"/>
        <v>28</v>
      </c>
      <c r="BF65" s="42" t="str">
        <f t="shared" ca="1" si="3"/>
        <v>EJECUCION</v>
      </c>
      <c r="BG65" s="4"/>
      <c r="BH65" s="4"/>
      <c r="BI65" s="4"/>
      <c r="BJ65" s="4"/>
      <c r="BK65" s="4"/>
      <c r="BL65" s="4"/>
    </row>
    <row r="66" spans="1:64" s="3" customFormat="1" ht="154" x14ac:dyDescent="0.35">
      <c r="A66" s="3" t="s">
        <v>106</v>
      </c>
      <c r="B66" s="1">
        <v>2025</v>
      </c>
      <c r="C66" s="64" t="s">
        <v>490</v>
      </c>
      <c r="D66" s="3" t="s">
        <v>121</v>
      </c>
      <c r="E66" s="3" t="s">
        <v>551</v>
      </c>
      <c r="F66" s="3" t="s">
        <v>118</v>
      </c>
      <c r="G66" s="14">
        <v>45677</v>
      </c>
      <c r="H66" s="3" t="s">
        <v>550</v>
      </c>
      <c r="I66" s="3" t="s">
        <v>66</v>
      </c>
      <c r="J66" s="3">
        <v>1019092541</v>
      </c>
      <c r="K66" s="3" t="s">
        <v>53</v>
      </c>
      <c r="L66" s="3" t="s">
        <v>53</v>
      </c>
      <c r="M66" s="3" t="s">
        <v>56</v>
      </c>
      <c r="N66" s="3" t="s">
        <v>553</v>
      </c>
      <c r="O66" s="153" t="s">
        <v>554</v>
      </c>
      <c r="P66" s="38">
        <v>60768000</v>
      </c>
      <c r="Q66" s="17">
        <v>8</v>
      </c>
      <c r="R66" s="16">
        <v>7596000</v>
      </c>
      <c r="S66" s="5" t="s">
        <v>53</v>
      </c>
      <c r="T66" s="17" t="s">
        <v>53</v>
      </c>
      <c r="U66" s="3" t="s">
        <v>555</v>
      </c>
      <c r="V66" s="1" t="s">
        <v>592</v>
      </c>
      <c r="W66" s="3" t="s">
        <v>53</v>
      </c>
      <c r="X66" s="3" t="s">
        <v>53</v>
      </c>
      <c r="Y66" s="3" t="s">
        <v>107</v>
      </c>
      <c r="Z66" s="3" t="s">
        <v>53</v>
      </c>
      <c r="AA66" s="20" t="s">
        <v>53</v>
      </c>
      <c r="AB66" s="50">
        <v>0</v>
      </c>
      <c r="AC66" s="50">
        <f t="shared" si="5"/>
        <v>60768000</v>
      </c>
      <c r="AD66" s="50" t="s">
        <v>53</v>
      </c>
      <c r="AE66" s="50" t="s">
        <v>53</v>
      </c>
      <c r="AF66" s="50" t="s">
        <v>53</v>
      </c>
      <c r="AG66" s="50" t="s">
        <v>53</v>
      </c>
      <c r="AH66" s="50" t="s">
        <v>53</v>
      </c>
      <c r="AI66" s="50" t="s">
        <v>53</v>
      </c>
      <c r="AJ66" s="50" t="s">
        <v>53</v>
      </c>
      <c r="AK66" s="50" t="s">
        <v>53</v>
      </c>
      <c r="AL66" s="50" t="s">
        <v>53</v>
      </c>
      <c r="AM66" s="50" t="s">
        <v>53</v>
      </c>
      <c r="AN66" s="50" t="s">
        <v>53</v>
      </c>
      <c r="AO66" s="1" t="s">
        <v>55</v>
      </c>
      <c r="AP66" s="14">
        <f t="shared" si="7"/>
        <v>45677</v>
      </c>
      <c r="AQ66" s="14" t="s">
        <v>53</v>
      </c>
      <c r="AR66" s="14" t="s">
        <v>53</v>
      </c>
      <c r="AS66" s="47">
        <v>45678</v>
      </c>
      <c r="AT66" s="47">
        <v>45920</v>
      </c>
      <c r="AU66" s="20">
        <f t="shared" si="1"/>
        <v>45920</v>
      </c>
      <c r="AV66" s="59" t="str">
        <f t="shared" ca="1" si="4"/>
        <v>EJECUCION</v>
      </c>
      <c r="AW66" s="3" t="s">
        <v>53</v>
      </c>
      <c r="AX66" s="43" t="s">
        <v>403</v>
      </c>
      <c r="AY66" s="1" t="s">
        <v>404</v>
      </c>
      <c r="AZ66" s="3" t="s">
        <v>55</v>
      </c>
      <c r="BA66" s="6" t="s">
        <v>552</v>
      </c>
      <c r="BB66" s="1" t="s">
        <v>53</v>
      </c>
      <c r="BC66" s="1" t="s">
        <v>55</v>
      </c>
      <c r="BD66" s="3" t="s">
        <v>277</v>
      </c>
      <c r="BE66" s="57">
        <f t="shared" ca="1" si="2"/>
        <v>28</v>
      </c>
      <c r="BF66" s="42" t="str">
        <f t="shared" ca="1" si="3"/>
        <v>EJECUCION</v>
      </c>
      <c r="BG66" s="4"/>
      <c r="BH66" s="4"/>
      <c r="BI66" s="4"/>
      <c r="BJ66" s="4"/>
      <c r="BK66" s="4"/>
      <c r="BL66" s="4"/>
    </row>
    <row r="67" spans="1:64" s="3" customFormat="1" ht="154" x14ac:dyDescent="0.35">
      <c r="A67" s="3" t="s">
        <v>90</v>
      </c>
      <c r="B67" s="1">
        <v>2025</v>
      </c>
      <c r="C67" s="64" t="s">
        <v>491</v>
      </c>
      <c r="D67" s="3" t="s">
        <v>121</v>
      </c>
      <c r="E67" s="3" t="s">
        <v>557</v>
      </c>
      <c r="F67" s="3" t="s">
        <v>118</v>
      </c>
      <c r="G67" s="14">
        <v>45677</v>
      </c>
      <c r="H67" s="3" t="s">
        <v>556</v>
      </c>
      <c r="I67" s="3" t="s">
        <v>66</v>
      </c>
      <c r="J67" s="3">
        <v>1073172296</v>
      </c>
      <c r="K67" s="3" t="s">
        <v>53</v>
      </c>
      <c r="L67" s="3" t="s">
        <v>53</v>
      </c>
      <c r="M67" s="3" t="s">
        <v>56</v>
      </c>
      <c r="N67" s="3" t="s">
        <v>559</v>
      </c>
      <c r="O67" s="153" t="s">
        <v>560</v>
      </c>
      <c r="P67" s="38">
        <v>28000000</v>
      </c>
      <c r="Q67" s="17">
        <v>8</v>
      </c>
      <c r="R67" s="16">
        <v>3500000</v>
      </c>
      <c r="S67" s="5" t="s">
        <v>53</v>
      </c>
      <c r="T67" s="17" t="s">
        <v>53</v>
      </c>
      <c r="U67" s="3" t="s">
        <v>561</v>
      </c>
      <c r="V67" s="1" t="s">
        <v>598</v>
      </c>
      <c r="W67" s="3" t="s">
        <v>53</v>
      </c>
      <c r="X67" s="3" t="s">
        <v>53</v>
      </c>
      <c r="Y67" s="3" t="s">
        <v>107</v>
      </c>
      <c r="Z67" s="3" t="s">
        <v>53</v>
      </c>
      <c r="AA67" s="20" t="s">
        <v>53</v>
      </c>
      <c r="AB67" s="50">
        <v>0</v>
      </c>
      <c r="AC67" s="50">
        <f t="shared" si="5"/>
        <v>28000000</v>
      </c>
      <c r="AD67" s="50" t="s">
        <v>53</v>
      </c>
      <c r="AE67" s="50" t="s">
        <v>53</v>
      </c>
      <c r="AF67" s="50" t="s">
        <v>53</v>
      </c>
      <c r="AG67" s="50" t="s">
        <v>53</v>
      </c>
      <c r="AH67" s="50" t="s">
        <v>53</v>
      </c>
      <c r="AI67" s="50" t="s">
        <v>53</v>
      </c>
      <c r="AJ67" s="50" t="s">
        <v>53</v>
      </c>
      <c r="AK67" s="50" t="s">
        <v>53</v>
      </c>
      <c r="AL67" s="50" t="s">
        <v>53</v>
      </c>
      <c r="AM67" s="50" t="s">
        <v>53</v>
      </c>
      <c r="AN67" s="50" t="s">
        <v>53</v>
      </c>
      <c r="AO67" s="1" t="s">
        <v>55</v>
      </c>
      <c r="AP67" s="14">
        <f t="shared" si="7"/>
        <v>45677</v>
      </c>
      <c r="AQ67" s="14" t="s">
        <v>53</v>
      </c>
      <c r="AR67" s="14" t="s">
        <v>53</v>
      </c>
      <c r="AS67" s="47">
        <v>45678</v>
      </c>
      <c r="AT67" s="47">
        <v>45920</v>
      </c>
      <c r="AU67" s="20">
        <f t="shared" si="1"/>
        <v>45920</v>
      </c>
      <c r="AV67" s="59" t="s">
        <v>3144</v>
      </c>
      <c r="AW67" s="3" t="s">
        <v>53</v>
      </c>
      <c r="AX67" s="43" t="s">
        <v>314</v>
      </c>
      <c r="AY67" s="1" t="s">
        <v>315</v>
      </c>
      <c r="AZ67" s="3" t="s">
        <v>55</v>
      </c>
      <c r="BA67" s="6" t="s">
        <v>558</v>
      </c>
      <c r="BB67" s="24">
        <v>45832</v>
      </c>
      <c r="BC67" s="1" t="s">
        <v>55</v>
      </c>
      <c r="BD67" s="3" t="s">
        <v>277</v>
      </c>
      <c r="BE67" s="57">
        <f t="shared" ca="1" si="2"/>
        <v>28</v>
      </c>
      <c r="BF67" s="42" t="str">
        <f t="shared" ca="1" si="3"/>
        <v>EJECUCION</v>
      </c>
      <c r="BG67" s="4"/>
      <c r="BH67" s="4"/>
      <c r="BI67" s="4"/>
      <c r="BJ67" s="4"/>
      <c r="BK67" s="4"/>
      <c r="BL67" s="4"/>
    </row>
    <row r="68" spans="1:64" s="3" customFormat="1" ht="159.5" x14ac:dyDescent="0.35">
      <c r="A68" s="3" t="s">
        <v>90</v>
      </c>
      <c r="B68" s="1">
        <v>2025</v>
      </c>
      <c r="C68" s="64" t="s">
        <v>492</v>
      </c>
      <c r="D68" s="3" t="s">
        <v>121</v>
      </c>
      <c r="E68" s="3" t="s">
        <v>569</v>
      </c>
      <c r="F68" s="3" t="s">
        <v>118</v>
      </c>
      <c r="G68" s="14">
        <v>45677</v>
      </c>
      <c r="H68" s="3" t="s">
        <v>493</v>
      </c>
      <c r="I68" s="3" t="s">
        <v>66</v>
      </c>
      <c r="J68" s="3">
        <v>80422484</v>
      </c>
      <c r="K68" s="3" t="s">
        <v>53</v>
      </c>
      <c r="L68" s="3" t="s">
        <v>53</v>
      </c>
      <c r="M68" s="3" t="s">
        <v>56</v>
      </c>
      <c r="N68" s="3" t="s">
        <v>229</v>
      </c>
      <c r="O68" s="153" t="s">
        <v>570</v>
      </c>
      <c r="P68" s="38">
        <v>100000000</v>
      </c>
      <c r="Q68" s="17">
        <v>8</v>
      </c>
      <c r="R68" s="16">
        <v>12500000</v>
      </c>
      <c r="S68" s="5" t="s">
        <v>53</v>
      </c>
      <c r="T68" s="17" t="s">
        <v>53</v>
      </c>
      <c r="U68" s="3" t="s">
        <v>571</v>
      </c>
      <c r="V68" s="1" t="s">
        <v>599</v>
      </c>
      <c r="W68" s="3" t="s">
        <v>53</v>
      </c>
      <c r="X68" s="3" t="s">
        <v>53</v>
      </c>
      <c r="Y68" s="3" t="s">
        <v>107</v>
      </c>
      <c r="Z68" s="3" t="s">
        <v>53</v>
      </c>
      <c r="AA68" s="20" t="s">
        <v>53</v>
      </c>
      <c r="AB68" s="50">
        <v>0</v>
      </c>
      <c r="AC68" s="50">
        <f t="shared" si="5"/>
        <v>100000000</v>
      </c>
      <c r="AD68" s="50" t="s">
        <v>53</v>
      </c>
      <c r="AE68" s="50" t="s">
        <v>53</v>
      </c>
      <c r="AF68" s="50" t="s">
        <v>53</v>
      </c>
      <c r="AG68" s="50" t="s">
        <v>53</v>
      </c>
      <c r="AH68" s="50" t="s">
        <v>53</v>
      </c>
      <c r="AI68" s="50" t="s">
        <v>53</v>
      </c>
      <c r="AJ68" s="50" t="s">
        <v>53</v>
      </c>
      <c r="AK68" s="50" t="s">
        <v>53</v>
      </c>
      <c r="AL68" s="50" t="s">
        <v>53</v>
      </c>
      <c r="AM68" s="50" t="s">
        <v>53</v>
      </c>
      <c r="AN68" s="50" t="s">
        <v>53</v>
      </c>
      <c r="AO68" s="1" t="s">
        <v>55</v>
      </c>
      <c r="AP68" s="14">
        <f t="shared" si="7"/>
        <v>45677</v>
      </c>
      <c r="AQ68" s="14" t="s">
        <v>53</v>
      </c>
      <c r="AR68" s="14" t="s">
        <v>53</v>
      </c>
      <c r="AS68" s="47">
        <v>45678</v>
      </c>
      <c r="AT68" s="47">
        <v>45920</v>
      </c>
      <c r="AU68" s="20">
        <f t="shared" si="1"/>
        <v>45920</v>
      </c>
      <c r="AV68" s="59" t="str">
        <f t="shared" ca="1" si="4"/>
        <v>EJECUCION</v>
      </c>
      <c r="AW68" s="3" t="s">
        <v>53</v>
      </c>
      <c r="AX68" s="43" t="s">
        <v>87</v>
      </c>
      <c r="AY68" s="3" t="s">
        <v>101</v>
      </c>
      <c r="AZ68" s="3" t="s">
        <v>55</v>
      </c>
      <c r="BA68" s="31" t="s">
        <v>572</v>
      </c>
      <c r="BB68" s="1" t="s">
        <v>53</v>
      </c>
      <c r="BC68" s="1" t="s">
        <v>55</v>
      </c>
      <c r="BD68" s="3" t="s">
        <v>277</v>
      </c>
      <c r="BE68" s="57">
        <f t="shared" ca="1" si="2"/>
        <v>28</v>
      </c>
      <c r="BF68" s="42" t="str">
        <f t="shared" ca="1" si="3"/>
        <v>EJECUCION</v>
      </c>
      <c r="BG68" s="4"/>
      <c r="BH68" s="4"/>
      <c r="BI68" s="4"/>
      <c r="BJ68" s="4"/>
      <c r="BK68" s="4"/>
      <c r="BL68" s="4"/>
    </row>
    <row r="69" spans="1:64" s="3" customFormat="1" ht="154" x14ac:dyDescent="0.35">
      <c r="A69" s="3" t="s">
        <v>98</v>
      </c>
      <c r="B69" s="1">
        <v>2025</v>
      </c>
      <c r="C69" s="64" t="s">
        <v>494</v>
      </c>
      <c r="D69" s="3" t="s">
        <v>121</v>
      </c>
      <c r="E69" s="3" t="s">
        <v>573</v>
      </c>
      <c r="F69" s="3" t="s">
        <v>118</v>
      </c>
      <c r="G69" s="14">
        <v>45677</v>
      </c>
      <c r="H69" s="3" t="s">
        <v>496</v>
      </c>
      <c r="I69" s="3" t="s">
        <v>66</v>
      </c>
      <c r="J69" s="3">
        <v>80406533</v>
      </c>
      <c r="K69" s="3" t="s">
        <v>53</v>
      </c>
      <c r="L69" s="3" t="s">
        <v>53</v>
      </c>
      <c r="M69" s="3" t="s">
        <v>56</v>
      </c>
      <c r="N69" s="3" t="s">
        <v>291</v>
      </c>
      <c r="O69" s="153" t="s">
        <v>576</v>
      </c>
      <c r="P69" s="38">
        <v>38148800</v>
      </c>
      <c r="Q69" s="17">
        <v>8</v>
      </c>
      <c r="R69" s="16">
        <v>4768600</v>
      </c>
      <c r="S69" s="5" t="s">
        <v>53</v>
      </c>
      <c r="T69" s="17" t="s">
        <v>53</v>
      </c>
      <c r="U69" s="3" t="s">
        <v>574</v>
      </c>
      <c r="V69" s="1" t="s">
        <v>600</v>
      </c>
      <c r="W69" s="3" t="s">
        <v>53</v>
      </c>
      <c r="X69" s="3" t="s">
        <v>53</v>
      </c>
      <c r="Y69" s="3" t="s">
        <v>107</v>
      </c>
      <c r="Z69" s="3" t="s">
        <v>53</v>
      </c>
      <c r="AA69" s="20" t="s">
        <v>53</v>
      </c>
      <c r="AB69" s="50">
        <v>0</v>
      </c>
      <c r="AC69" s="50">
        <f t="shared" si="5"/>
        <v>38148800</v>
      </c>
      <c r="AD69" s="50" t="s">
        <v>53</v>
      </c>
      <c r="AE69" s="50" t="s">
        <v>53</v>
      </c>
      <c r="AF69" s="50" t="s">
        <v>53</v>
      </c>
      <c r="AG69" s="50" t="s">
        <v>53</v>
      </c>
      <c r="AH69" s="50" t="s">
        <v>53</v>
      </c>
      <c r="AI69" s="50" t="s">
        <v>53</v>
      </c>
      <c r="AJ69" s="50" t="s">
        <v>53</v>
      </c>
      <c r="AK69" s="50" t="s">
        <v>53</v>
      </c>
      <c r="AL69" s="50" t="s">
        <v>53</v>
      </c>
      <c r="AM69" s="50" t="s">
        <v>53</v>
      </c>
      <c r="AN69" s="50" t="s">
        <v>53</v>
      </c>
      <c r="AO69" s="1" t="s">
        <v>55</v>
      </c>
      <c r="AP69" s="14">
        <f t="shared" si="7"/>
        <v>45677</v>
      </c>
      <c r="AQ69" s="14" t="s">
        <v>53</v>
      </c>
      <c r="AR69" s="14" t="s">
        <v>53</v>
      </c>
      <c r="AS69" s="47">
        <v>45678</v>
      </c>
      <c r="AT69" s="47">
        <v>45920</v>
      </c>
      <c r="AU69" s="20">
        <f t="shared" si="1"/>
        <v>45920</v>
      </c>
      <c r="AV69" s="59" t="str">
        <f t="shared" ref="AV69:AV132" ca="1" si="8">+BF69</f>
        <v>EJECUCION</v>
      </c>
      <c r="AW69" s="3" t="s">
        <v>53</v>
      </c>
      <c r="AX69" s="43" t="s">
        <v>81</v>
      </c>
      <c r="AY69" s="3" t="s">
        <v>71</v>
      </c>
      <c r="AZ69" s="3" t="s">
        <v>55</v>
      </c>
      <c r="BA69" s="6" t="s">
        <v>575</v>
      </c>
      <c r="BB69" s="1" t="s">
        <v>53</v>
      </c>
      <c r="BC69" s="1" t="s">
        <v>55</v>
      </c>
      <c r="BD69" s="3" t="s">
        <v>277</v>
      </c>
      <c r="BE69" s="57">
        <f t="shared" ref="BE69:BE132" ca="1" si="9">+AT69-$BE$1</f>
        <v>28</v>
      </c>
      <c r="BF69" s="42" t="str">
        <f t="shared" ca="1" si="3"/>
        <v>EJECUCION</v>
      </c>
      <c r="BG69" s="4"/>
      <c r="BH69" s="4"/>
      <c r="BI69" s="4"/>
      <c r="BJ69" s="4"/>
      <c r="BK69" s="4"/>
      <c r="BL69" s="4"/>
    </row>
    <row r="70" spans="1:64" s="3" customFormat="1" ht="154" x14ac:dyDescent="0.35">
      <c r="A70" s="3" t="s">
        <v>203</v>
      </c>
      <c r="B70" s="1">
        <v>2025</v>
      </c>
      <c r="C70" s="64" t="s">
        <v>495</v>
      </c>
      <c r="D70" s="3" t="s">
        <v>121</v>
      </c>
      <c r="E70" s="3" t="s">
        <v>578</v>
      </c>
      <c r="F70" s="3" t="s">
        <v>118</v>
      </c>
      <c r="G70" s="14">
        <v>45677</v>
      </c>
      <c r="H70" s="3" t="s">
        <v>577</v>
      </c>
      <c r="I70" s="3" t="s">
        <v>66</v>
      </c>
      <c r="J70" s="3">
        <v>1020712565</v>
      </c>
      <c r="K70" s="3" t="s">
        <v>53</v>
      </c>
      <c r="L70" s="3" t="s">
        <v>53</v>
      </c>
      <c r="M70" s="3" t="s">
        <v>56</v>
      </c>
      <c r="N70" s="3" t="s">
        <v>362</v>
      </c>
      <c r="O70" s="153" t="s">
        <v>376</v>
      </c>
      <c r="P70" s="38">
        <v>50640000</v>
      </c>
      <c r="Q70" s="17">
        <v>8</v>
      </c>
      <c r="R70" s="16">
        <v>6330000</v>
      </c>
      <c r="S70" s="5" t="s">
        <v>53</v>
      </c>
      <c r="T70" s="17" t="s">
        <v>53</v>
      </c>
      <c r="U70" s="3" t="s">
        <v>579</v>
      </c>
      <c r="V70" s="1" t="s">
        <v>601</v>
      </c>
      <c r="W70" s="3" t="s">
        <v>53</v>
      </c>
      <c r="X70" s="3" t="s">
        <v>53</v>
      </c>
      <c r="Y70" s="3" t="s">
        <v>107</v>
      </c>
      <c r="Z70" s="3" t="s">
        <v>53</v>
      </c>
      <c r="AA70" s="20" t="s">
        <v>53</v>
      </c>
      <c r="AB70" s="50">
        <v>0</v>
      </c>
      <c r="AC70" s="50">
        <f t="shared" si="5"/>
        <v>50640000</v>
      </c>
      <c r="AD70" s="50" t="s">
        <v>53</v>
      </c>
      <c r="AE70" s="50" t="s">
        <v>53</v>
      </c>
      <c r="AF70" s="50" t="s">
        <v>53</v>
      </c>
      <c r="AG70" s="50" t="s">
        <v>53</v>
      </c>
      <c r="AH70" s="50" t="s">
        <v>53</v>
      </c>
      <c r="AI70" s="50" t="s">
        <v>53</v>
      </c>
      <c r="AJ70" s="50" t="s">
        <v>53</v>
      </c>
      <c r="AK70" s="50" t="s">
        <v>53</v>
      </c>
      <c r="AL70" s="50" t="s">
        <v>53</v>
      </c>
      <c r="AM70" s="50" t="s">
        <v>53</v>
      </c>
      <c r="AN70" s="50" t="s">
        <v>53</v>
      </c>
      <c r="AO70" s="1" t="s">
        <v>55</v>
      </c>
      <c r="AP70" s="14">
        <f t="shared" si="7"/>
        <v>45677</v>
      </c>
      <c r="AQ70" s="14" t="s">
        <v>53</v>
      </c>
      <c r="AR70" s="14" t="s">
        <v>53</v>
      </c>
      <c r="AS70" s="47">
        <v>45678</v>
      </c>
      <c r="AT70" s="47">
        <v>45920</v>
      </c>
      <c r="AU70" s="20">
        <f t="shared" ref="AU70:AU132" si="10">IF(AND(Z70=1,AE70=1),AT70+AG70,AT70)</f>
        <v>45920</v>
      </c>
      <c r="AV70" s="59" t="str">
        <f t="shared" ca="1" si="8"/>
        <v>EJECUCION</v>
      </c>
      <c r="AW70" s="3" t="s">
        <v>53</v>
      </c>
      <c r="AX70" s="43" t="s">
        <v>94</v>
      </c>
      <c r="AY70" s="1" t="s">
        <v>62</v>
      </c>
      <c r="AZ70" s="3" t="s">
        <v>55</v>
      </c>
      <c r="BA70" s="6" t="s">
        <v>580</v>
      </c>
      <c r="BB70" s="1" t="s">
        <v>53</v>
      </c>
      <c r="BC70" s="1" t="s">
        <v>55</v>
      </c>
      <c r="BD70" s="3" t="s">
        <v>277</v>
      </c>
      <c r="BE70" s="57">
        <f t="shared" ca="1" si="9"/>
        <v>28</v>
      </c>
      <c r="BF70" s="42" t="str">
        <f t="shared" ref="BF70:BF133" ca="1" si="11">+IF(BE70&gt;0,"EJECUCION",IF(BE70=0,"EJECUCION","TERMINADO"))</f>
        <v>EJECUCION</v>
      </c>
      <c r="BG70" s="4"/>
      <c r="BH70" s="4"/>
      <c r="BI70" s="4"/>
      <c r="BJ70" s="4"/>
      <c r="BK70" s="4"/>
      <c r="BL70" s="4"/>
    </row>
    <row r="71" spans="1:64" s="3" customFormat="1" ht="154" x14ac:dyDescent="0.35">
      <c r="A71" s="3" t="s">
        <v>98</v>
      </c>
      <c r="B71" s="1">
        <v>2025</v>
      </c>
      <c r="C71" s="64" t="s">
        <v>498</v>
      </c>
      <c r="D71" s="3" t="s">
        <v>121</v>
      </c>
      <c r="E71" s="3" t="s">
        <v>618</v>
      </c>
      <c r="F71" s="3" t="s">
        <v>118</v>
      </c>
      <c r="G71" s="14">
        <v>45678</v>
      </c>
      <c r="H71" s="3" t="s">
        <v>497</v>
      </c>
      <c r="I71" s="3" t="s">
        <v>66</v>
      </c>
      <c r="J71" s="3">
        <v>1003967153</v>
      </c>
      <c r="K71" s="3" t="s">
        <v>53</v>
      </c>
      <c r="L71" s="3" t="s">
        <v>53</v>
      </c>
      <c r="M71" s="3" t="s">
        <v>56</v>
      </c>
      <c r="N71" s="3" t="s">
        <v>291</v>
      </c>
      <c r="O71" s="153" t="s">
        <v>619</v>
      </c>
      <c r="P71" s="38">
        <v>33760000</v>
      </c>
      <c r="Q71" s="17">
        <v>8</v>
      </c>
      <c r="R71" s="16">
        <v>4220000</v>
      </c>
      <c r="S71" s="5" t="s">
        <v>53</v>
      </c>
      <c r="T71" s="17" t="s">
        <v>53</v>
      </c>
      <c r="U71" s="3" t="s">
        <v>620</v>
      </c>
      <c r="V71" s="1" t="s">
        <v>602</v>
      </c>
      <c r="W71" s="3" t="s">
        <v>53</v>
      </c>
      <c r="X71" s="3" t="s">
        <v>53</v>
      </c>
      <c r="Y71" s="3" t="s">
        <v>107</v>
      </c>
      <c r="Z71" s="3" t="s">
        <v>53</v>
      </c>
      <c r="AA71" s="20" t="s">
        <v>53</v>
      </c>
      <c r="AB71" s="50">
        <v>0</v>
      </c>
      <c r="AC71" s="50">
        <f t="shared" si="5"/>
        <v>33760000</v>
      </c>
      <c r="AD71" s="50" t="s">
        <v>53</v>
      </c>
      <c r="AE71" s="50" t="s">
        <v>53</v>
      </c>
      <c r="AF71" s="50" t="s">
        <v>53</v>
      </c>
      <c r="AG71" s="50" t="s">
        <v>53</v>
      </c>
      <c r="AH71" s="50" t="s">
        <v>53</v>
      </c>
      <c r="AI71" s="50" t="s">
        <v>53</v>
      </c>
      <c r="AJ71" s="50" t="s">
        <v>53</v>
      </c>
      <c r="AK71" s="50" t="s">
        <v>53</v>
      </c>
      <c r="AL71" s="50" t="s">
        <v>53</v>
      </c>
      <c r="AM71" s="50" t="s">
        <v>53</v>
      </c>
      <c r="AN71" s="50" t="s">
        <v>53</v>
      </c>
      <c r="AO71" s="1" t="s">
        <v>55</v>
      </c>
      <c r="AP71" s="14">
        <f t="shared" si="7"/>
        <v>45678</v>
      </c>
      <c r="AQ71" s="14" t="s">
        <v>53</v>
      </c>
      <c r="AR71" s="14" t="s">
        <v>53</v>
      </c>
      <c r="AS71" s="47">
        <v>45679</v>
      </c>
      <c r="AT71" s="47">
        <v>45921</v>
      </c>
      <c r="AU71" s="20">
        <f t="shared" si="10"/>
        <v>45921</v>
      </c>
      <c r="AV71" s="59" t="str">
        <f t="shared" ca="1" si="8"/>
        <v>EJECUCION</v>
      </c>
      <c r="AW71" s="3" t="s">
        <v>53</v>
      </c>
      <c r="AX71" s="43" t="s">
        <v>621</v>
      </c>
      <c r="AY71" s="3" t="s">
        <v>622</v>
      </c>
      <c r="AZ71" s="3" t="s">
        <v>55</v>
      </c>
      <c r="BA71" s="6" t="s">
        <v>623</v>
      </c>
      <c r="BB71" s="1" t="s">
        <v>53</v>
      </c>
      <c r="BC71" s="1" t="s">
        <v>55</v>
      </c>
      <c r="BD71" s="3" t="s">
        <v>277</v>
      </c>
      <c r="BE71" s="57">
        <f t="shared" ca="1" si="9"/>
        <v>29</v>
      </c>
      <c r="BF71" s="42" t="str">
        <f t="shared" ca="1" si="11"/>
        <v>EJECUCION</v>
      </c>
      <c r="BG71" s="4"/>
      <c r="BH71" s="4"/>
      <c r="BI71" s="4"/>
      <c r="BJ71" s="4"/>
      <c r="BK71" s="4"/>
      <c r="BL71" s="4"/>
    </row>
    <row r="72" spans="1:64" s="3" customFormat="1" ht="100.5" customHeight="1" x14ac:dyDescent="0.35">
      <c r="A72" s="3" t="s">
        <v>106</v>
      </c>
      <c r="B72" s="1">
        <v>2025</v>
      </c>
      <c r="C72" s="64" t="s">
        <v>512</v>
      </c>
      <c r="D72" s="3" t="s">
        <v>121</v>
      </c>
      <c r="E72" s="3" t="s">
        <v>625</v>
      </c>
      <c r="F72" s="3" t="s">
        <v>118</v>
      </c>
      <c r="G72" s="14">
        <v>45679</v>
      </c>
      <c r="H72" s="3" t="s">
        <v>624</v>
      </c>
      <c r="I72" s="3" t="s">
        <v>66</v>
      </c>
      <c r="J72" s="3">
        <v>1032463500</v>
      </c>
      <c r="K72" s="3" t="s">
        <v>53</v>
      </c>
      <c r="L72" s="3" t="s">
        <v>53</v>
      </c>
      <c r="M72" s="3" t="s">
        <v>56</v>
      </c>
      <c r="N72" s="3" t="s">
        <v>362</v>
      </c>
      <c r="O72" s="153" t="s">
        <v>376</v>
      </c>
      <c r="P72" s="38">
        <v>40000000</v>
      </c>
      <c r="Q72" s="17">
        <v>8</v>
      </c>
      <c r="R72" s="16">
        <v>5000000</v>
      </c>
      <c r="S72" s="5" t="s">
        <v>53</v>
      </c>
      <c r="T72" s="17" t="s">
        <v>53</v>
      </c>
      <c r="U72" s="3" t="s">
        <v>627</v>
      </c>
      <c r="V72" s="1" t="s">
        <v>834</v>
      </c>
      <c r="W72" s="3" t="s">
        <v>53</v>
      </c>
      <c r="X72" s="3" t="s">
        <v>53</v>
      </c>
      <c r="Y72" s="3" t="s">
        <v>107</v>
      </c>
      <c r="Z72" s="3" t="s">
        <v>53</v>
      </c>
      <c r="AA72" s="20" t="s">
        <v>53</v>
      </c>
      <c r="AB72" s="50">
        <v>0</v>
      </c>
      <c r="AC72" s="50">
        <f t="shared" si="5"/>
        <v>40000000</v>
      </c>
      <c r="AD72" s="50" t="s">
        <v>53</v>
      </c>
      <c r="AE72" s="50" t="s">
        <v>53</v>
      </c>
      <c r="AF72" s="50" t="s">
        <v>53</v>
      </c>
      <c r="AG72" s="50" t="s">
        <v>53</v>
      </c>
      <c r="AH72" s="50" t="s">
        <v>53</v>
      </c>
      <c r="AI72" s="50" t="s">
        <v>53</v>
      </c>
      <c r="AJ72" s="50" t="s">
        <v>53</v>
      </c>
      <c r="AK72" s="50" t="s">
        <v>53</v>
      </c>
      <c r="AL72" s="50" t="s">
        <v>53</v>
      </c>
      <c r="AM72" s="50" t="s">
        <v>53</v>
      </c>
      <c r="AN72" s="50" t="s">
        <v>53</v>
      </c>
      <c r="AO72" s="1" t="s">
        <v>55</v>
      </c>
      <c r="AP72" s="14">
        <f t="shared" si="7"/>
        <v>45679</v>
      </c>
      <c r="AQ72" s="14" t="s">
        <v>53</v>
      </c>
      <c r="AR72" s="14" t="s">
        <v>53</v>
      </c>
      <c r="AS72" s="47">
        <v>45680</v>
      </c>
      <c r="AT72" s="47">
        <v>45922</v>
      </c>
      <c r="AU72" s="20">
        <f t="shared" si="10"/>
        <v>45922</v>
      </c>
      <c r="AV72" s="59" t="str">
        <f t="shared" ca="1" si="8"/>
        <v>EJECUCION</v>
      </c>
      <c r="AW72" s="3" t="s">
        <v>53</v>
      </c>
      <c r="AX72" s="43" t="s">
        <v>94</v>
      </c>
      <c r="AY72" s="1" t="s">
        <v>62</v>
      </c>
      <c r="AZ72" s="3" t="s">
        <v>55</v>
      </c>
      <c r="BA72" s="31" t="s">
        <v>626</v>
      </c>
      <c r="BB72" s="1" t="s">
        <v>53</v>
      </c>
      <c r="BC72" s="1" t="s">
        <v>55</v>
      </c>
      <c r="BD72" s="3" t="s">
        <v>277</v>
      </c>
      <c r="BE72" s="57">
        <f t="shared" ca="1" si="9"/>
        <v>30</v>
      </c>
      <c r="BF72" s="42" t="str">
        <f t="shared" ca="1" si="11"/>
        <v>EJECUCION</v>
      </c>
      <c r="BG72" s="4"/>
      <c r="BH72" s="4"/>
      <c r="BI72" s="4"/>
      <c r="BJ72" s="4"/>
      <c r="BK72" s="4"/>
      <c r="BL72" s="4"/>
    </row>
    <row r="73" spans="1:64" s="3" customFormat="1" ht="154" x14ac:dyDescent="0.35">
      <c r="A73" s="3" t="s">
        <v>106</v>
      </c>
      <c r="B73" s="1">
        <v>2025</v>
      </c>
      <c r="C73" s="64" t="s">
        <v>513</v>
      </c>
      <c r="D73" s="3" t="s">
        <v>121</v>
      </c>
      <c r="E73" s="3" t="s">
        <v>638</v>
      </c>
      <c r="F73" s="3" t="s">
        <v>118</v>
      </c>
      <c r="G73" s="14">
        <v>45679</v>
      </c>
      <c r="H73" s="3" t="s">
        <v>637</v>
      </c>
      <c r="I73" s="3" t="s">
        <v>66</v>
      </c>
      <c r="J73" s="3">
        <v>1022391965</v>
      </c>
      <c r="K73" s="3" t="s">
        <v>53</v>
      </c>
      <c r="L73" s="3" t="s">
        <v>53</v>
      </c>
      <c r="M73" s="3" t="s">
        <v>56</v>
      </c>
      <c r="N73" s="1" t="s">
        <v>639</v>
      </c>
      <c r="O73" s="153" t="s">
        <v>640</v>
      </c>
      <c r="P73" s="38">
        <v>44000000</v>
      </c>
      <c r="Q73" s="17">
        <v>8</v>
      </c>
      <c r="R73" s="46">
        <v>5500000</v>
      </c>
      <c r="S73" s="5" t="s">
        <v>53</v>
      </c>
      <c r="T73" s="17" t="s">
        <v>53</v>
      </c>
      <c r="U73" s="3" t="s">
        <v>641</v>
      </c>
      <c r="V73" s="1" t="s">
        <v>839</v>
      </c>
      <c r="W73" s="3" t="s">
        <v>53</v>
      </c>
      <c r="X73" s="3" t="s">
        <v>53</v>
      </c>
      <c r="Y73" s="3" t="s">
        <v>107</v>
      </c>
      <c r="Z73" s="3">
        <v>1</v>
      </c>
      <c r="AA73" s="20">
        <v>45786</v>
      </c>
      <c r="AB73" s="50">
        <v>18150000</v>
      </c>
      <c r="AC73" s="50">
        <f t="shared" si="5"/>
        <v>62150000</v>
      </c>
      <c r="AD73" s="50" t="s">
        <v>2439</v>
      </c>
      <c r="AE73" s="174">
        <v>1</v>
      </c>
      <c r="AF73" s="20">
        <v>45786</v>
      </c>
      <c r="AG73" s="50" t="s">
        <v>2350</v>
      </c>
      <c r="AH73" s="50" t="s">
        <v>53</v>
      </c>
      <c r="AI73" s="50" t="s">
        <v>53</v>
      </c>
      <c r="AJ73" s="50" t="s">
        <v>53</v>
      </c>
      <c r="AK73" s="50" t="s">
        <v>53</v>
      </c>
      <c r="AL73" s="174">
        <v>1</v>
      </c>
      <c r="AM73" s="50" t="s">
        <v>2351</v>
      </c>
      <c r="AN73" s="50" t="s">
        <v>2352</v>
      </c>
      <c r="AO73" s="1" t="s">
        <v>55</v>
      </c>
      <c r="AP73" s="14">
        <f t="shared" si="7"/>
        <v>45679</v>
      </c>
      <c r="AQ73" s="14" t="s">
        <v>53</v>
      </c>
      <c r="AR73" s="14" t="s">
        <v>53</v>
      </c>
      <c r="AS73" s="47">
        <v>45680</v>
      </c>
      <c r="AT73" s="47">
        <v>45922</v>
      </c>
      <c r="AU73" s="20" t="e">
        <f t="shared" si="10"/>
        <v>#VALUE!</v>
      </c>
      <c r="AV73" s="59" t="str">
        <f t="shared" ca="1" si="8"/>
        <v>EJECUCION</v>
      </c>
      <c r="AW73" s="3" t="s">
        <v>53</v>
      </c>
      <c r="AX73" s="43" t="s">
        <v>477</v>
      </c>
      <c r="AY73" s="1" t="s">
        <v>478</v>
      </c>
      <c r="AZ73" s="3" t="s">
        <v>55</v>
      </c>
      <c r="BA73" s="6" t="s">
        <v>642</v>
      </c>
      <c r="BB73" s="1" t="s">
        <v>53</v>
      </c>
      <c r="BC73" s="1" t="s">
        <v>55</v>
      </c>
      <c r="BD73" s="3" t="s">
        <v>277</v>
      </c>
      <c r="BE73" s="57">
        <f t="shared" ca="1" si="9"/>
        <v>30</v>
      </c>
      <c r="BF73" s="42" t="str">
        <f t="shared" ca="1" si="11"/>
        <v>EJECUCION</v>
      </c>
      <c r="BG73" s="4"/>
      <c r="BH73" s="4"/>
      <c r="BI73" s="4"/>
      <c r="BJ73" s="4"/>
      <c r="BK73" s="4"/>
      <c r="BL73" s="4"/>
    </row>
    <row r="74" spans="1:64" s="21" customFormat="1" ht="28" x14ac:dyDescent="0.35">
      <c r="A74" s="21" t="s">
        <v>245</v>
      </c>
      <c r="B74" s="21">
        <v>2025</v>
      </c>
      <c r="C74" s="94" t="s">
        <v>516</v>
      </c>
      <c r="D74" s="21" t="s">
        <v>539</v>
      </c>
      <c r="E74" s="21" t="s">
        <v>539</v>
      </c>
      <c r="F74" s="21" t="s">
        <v>539</v>
      </c>
      <c r="G74" s="21" t="s">
        <v>539</v>
      </c>
      <c r="H74" s="21" t="s">
        <v>517</v>
      </c>
      <c r="I74" s="21" t="s">
        <v>539</v>
      </c>
      <c r="J74" s="21" t="s">
        <v>539</v>
      </c>
      <c r="K74" s="21" t="s">
        <v>539</v>
      </c>
      <c r="L74" s="21" t="s">
        <v>539</v>
      </c>
      <c r="M74" s="21" t="s">
        <v>539</v>
      </c>
      <c r="N74" s="21" t="s">
        <v>539</v>
      </c>
      <c r="O74" s="153" t="s">
        <v>539</v>
      </c>
      <c r="P74" s="21" t="s">
        <v>539</v>
      </c>
      <c r="Q74" s="21" t="s">
        <v>539</v>
      </c>
      <c r="R74" s="21" t="s">
        <v>539</v>
      </c>
      <c r="S74" s="21" t="s">
        <v>539</v>
      </c>
      <c r="T74" s="21" t="s">
        <v>539</v>
      </c>
      <c r="U74" s="21" t="s">
        <v>539</v>
      </c>
      <c r="V74" s="21" t="s">
        <v>539</v>
      </c>
      <c r="W74" s="21" t="s">
        <v>539</v>
      </c>
      <c r="X74" s="21" t="s">
        <v>539</v>
      </c>
      <c r="Y74" s="21" t="s">
        <v>539</v>
      </c>
      <c r="Z74" s="21" t="s">
        <v>539</v>
      </c>
      <c r="AA74" s="21" t="s">
        <v>539</v>
      </c>
      <c r="AB74" s="21" t="s">
        <v>539</v>
      </c>
      <c r="AC74" s="21" t="s">
        <v>539</v>
      </c>
      <c r="AD74" s="21" t="s">
        <v>539</v>
      </c>
      <c r="AE74" s="21" t="s">
        <v>539</v>
      </c>
      <c r="AF74" s="21" t="s">
        <v>539</v>
      </c>
      <c r="AG74" s="21" t="s">
        <v>539</v>
      </c>
      <c r="AH74" s="21" t="s">
        <v>539</v>
      </c>
      <c r="AI74" s="21" t="s">
        <v>539</v>
      </c>
      <c r="AJ74" s="21" t="s">
        <v>539</v>
      </c>
      <c r="AK74" s="21" t="s">
        <v>539</v>
      </c>
      <c r="AL74" s="21" t="s">
        <v>539</v>
      </c>
      <c r="AM74" s="21" t="s">
        <v>539</v>
      </c>
      <c r="AN74" s="21" t="s">
        <v>539</v>
      </c>
      <c r="AO74" s="21" t="s">
        <v>539</v>
      </c>
      <c r="AP74" s="21" t="str">
        <f t="shared" si="7"/>
        <v>ANULADO</v>
      </c>
      <c r="AQ74" s="21" t="s">
        <v>539</v>
      </c>
      <c r="AR74" s="21" t="s">
        <v>539</v>
      </c>
      <c r="AS74" s="21" t="s">
        <v>539</v>
      </c>
      <c r="AT74" s="21" t="s">
        <v>539</v>
      </c>
      <c r="AU74" s="20" t="str">
        <f t="shared" si="10"/>
        <v>ANULADO</v>
      </c>
      <c r="AV74" s="99" t="s">
        <v>539</v>
      </c>
      <c r="AW74" s="21" t="s">
        <v>539</v>
      </c>
      <c r="AX74" s="43" t="s">
        <v>539</v>
      </c>
      <c r="AY74" s="21" t="s">
        <v>539</v>
      </c>
      <c r="AZ74" s="21" t="s">
        <v>539</v>
      </c>
      <c r="BA74" s="21" t="s">
        <v>539</v>
      </c>
      <c r="BB74" s="21" t="s">
        <v>539</v>
      </c>
      <c r="BC74" s="21" t="s">
        <v>539</v>
      </c>
      <c r="BD74" s="21" t="s">
        <v>539</v>
      </c>
      <c r="BE74" s="95" t="e">
        <f t="shared" ca="1" si="9"/>
        <v>#VALUE!</v>
      </c>
      <c r="BF74" s="42" t="e">
        <f t="shared" ca="1" si="11"/>
        <v>#VALUE!</v>
      </c>
      <c r="BG74" s="35"/>
      <c r="BH74" s="35"/>
      <c r="BI74" s="35"/>
      <c r="BJ74" s="35"/>
      <c r="BK74" s="35"/>
      <c r="BL74" s="35"/>
    </row>
    <row r="75" spans="1:64" s="3" customFormat="1" ht="70.5" customHeight="1" x14ac:dyDescent="0.35">
      <c r="A75" s="3" t="s">
        <v>245</v>
      </c>
      <c r="B75" s="1">
        <v>2025</v>
      </c>
      <c r="C75" s="64" t="s">
        <v>518</v>
      </c>
      <c r="D75" s="3" t="s">
        <v>121</v>
      </c>
      <c r="E75" s="3" t="s">
        <v>518</v>
      </c>
      <c r="F75" s="3" t="s">
        <v>118</v>
      </c>
      <c r="G75" s="14">
        <v>45679</v>
      </c>
      <c r="H75" s="3" t="s">
        <v>519</v>
      </c>
      <c r="I75" s="3" t="s">
        <v>66</v>
      </c>
      <c r="J75" s="3">
        <v>1016082712</v>
      </c>
      <c r="K75" s="3" t="s">
        <v>53</v>
      </c>
      <c r="L75" s="3" t="s">
        <v>53</v>
      </c>
      <c r="M75" s="3" t="s">
        <v>56</v>
      </c>
      <c r="N75" s="3" t="s">
        <v>362</v>
      </c>
      <c r="O75" s="153" t="s">
        <v>645</v>
      </c>
      <c r="P75" s="38">
        <v>39668000</v>
      </c>
      <c r="Q75" s="17">
        <v>8</v>
      </c>
      <c r="R75" s="46">
        <v>4958500</v>
      </c>
      <c r="S75" s="5" t="s">
        <v>53</v>
      </c>
      <c r="T75" s="17" t="s">
        <v>53</v>
      </c>
      <c r="U75" s="3" t="s">
        <v>646</v>
      </c>
      <c r="V75" s="3" t="s">
        <v>835</v>
      </c>
      <c r="W75" s="3" t="s">
        <v>53</v>
      </c>
      <c r="X75" s="3" t="s">
        <v>53</v>
      </c>
      <c r="Y75" s="3" t="s">
        <v>107</v>
      </c>
      <c r="Z75" s="3" t="s">
        <v>53</v>
      </c>
      <c r="AA75" s="20" t="s">
        <v>53</v>
      </c>
      <c r="AB75" s="50">
        <v>0</v>
      </c>
      <c r="AC75" s="50">
        <f t="shared" si="5"/>
        <v>39668000</v>
      </c>
      <c r="AD75" s="50" t="s">
        <v>53</v>
      </c>
      <c r="AE75" s="50" t="s">
        <v>53</v>
      </c>
      <c r="AF75" s="50" t="s">
        <v>53</v>
      </c>
      <c r="AG75" s="50" t="s">
        <v>53</v>
      </c>
      <c r="AH75" s="50" t="s">
        <v>53</v>
      </c>
      <c r="AI75" s="50" t="s">
        <v>53</v>
      </c>
      <c r="AJ75" s="50" t="s">
        <v>53</v>
      </c>
      <c r="AK75" s="50" t="s">
        <v>53</v>
      </c>
      <c r="AL75" s="50" t="s">
        <v>53</v>
      </c>
      <c r="AM75" s="50" t="s">
        <v>53</v>
      </c>
      <c r="AN75" s="50" t="s">
        <v>53</v>
      </c>
      <c r="AO75" s="1" t="s">
        <v>55</v>
      </c>
      <c r="AP75" s="14">
        <f t="shared" si="7"/>
        <v>45679</v>
      </c>
      <c r="AQ75" s="14" t="s">
        <v>53</v>
      </c>
      <c r="AR75" s="14" t="s">
        <v>53</v>
      </c>
      <c r="AS75" s="47">
        <v>45680</v>
      </c>
      <c r="AT75" s="47">
        <v>45922</v>
      </c>
      <c r="AU75" s="20">
        <f t="shared" si="10"/>
        <v>45922</v>
      </c>
      <c r="AV75" s="59" t="str">
        <f t="shared" ca="1" si="8"/>
        <v>EJECUCION</v>
      </c>
      <c r="AW75" s="3" t="s">
        <v>53</v>
      </c>
      <c r="AX75" s="43" t="s">
        <v>314</v>
      </c>
      <c r="AY75" s="1" t="s">
        <v>315</v>
      </c>
      <c r="AZ75" s="3" t="s">
        <v>55</v>
      </c>
      <c r="BA75" s="6" t="s">
        <v>644</v>
      </c>
      <c r="BB75" s="1" t="s">
        <v>53</v>
      </c>
      <c r="BC75" s="1" t="s">
        <v>55</v>
      </c>
      <c r="BD75" s="3" t="s">
        <v>277</v>
      </c>
      <c r="BE75" s="57">
        <f t="shared" ca="1" si="9"/>
        <v>30</v>
      </c>
      <c r="BF75" s="42" t="str">
        <f t="shared" ca="1" si="11"/>
        <v>EJECUCION</v>
      </c>
      <c r="BG75" s="4"/>
      <c r="BH75" s="4"/>
      <c r="BI75" s="4"/>
      <c r="BJ75" s="4"/>
      <c r="BK75" s="4"/>
      <c r="BL75" s="4"/>
    </row>
    <row r="76" spans="1:64" s="3" customFormat="1" ht="170" customHeight="1" x14ac:dyDescent="0.35">
      <c r="A76" s="3" t="s">
        <v>245</v>
      </c>
      <c r="B76" s="1">
        <v>2025</v>
      </c>
      <c r="C76" s="64" t="s">
        <v>520</v>
      </c>
      <c r="D76" s="3" t="s">
        <v>121</v>
      </c>
      <c r="E76" s="3" t="s">
        <v>520</v>
      </c>
      <c r="F76" s="3" t="s">
        <v>118</v>
      </c>
      <c r="G76" s="14">
        <v>45678</v>
      </c>
      <c r="H76" s="3" t="s">
        <v>521</v>
      </c>
      <c r="I76" s="3" t="s">
        <v>66</v>
      </c>
      <c r="J76" s="3">
        <v>11386374</v>
      </c>
      <c r="K76" s="3" t="s">
        <v>53</v>
      </c>
      <c r="L76" s="3" t="s">
        <v>53</v>
      </c>
      <c r="M76" s="3" t="s">
        <v>56</v>
      </c>
      <c r="N76" s="3" t="s">
        <v>222</v>
      </c>
      <c r="O76" s="153" t="s">
        <v>647</v>
      </c>
      <c r="P76" s="38">
        <v>55704000</v>
      </c>
      <c r="Q76" s="17">
        <v>8</v>
      </c>
      <c r="R76" s="46">
        <v>6963000</v>
      </c>
      <c r="S76" s="5" t="s">
        <v>53</v>
      </c>
      <c r="T76" s="17" t="s">
        <v>53</v>
      </c>
      <c r="U76" s="3" t="s">
        <v>648</v>
      </c>
      <c r="V76" s="3" t="s">
        <v>597</v>
      </c>
      <c r="W76" s="3" t="s">
        <v>53</v>
      </c>
      <c r="X76" s="3" t="s">
        <v>53</v>
      </c>
      <c r="Y76" s="3" t="s">
        <v>107</v>
      </c>
      <c r="Z76" s="3" t="s">
        <v>53</v>
      </c>
      <c r="AA76" s="20" t="s">
        <v>53</v>
      </c>
      <c r="AB76" s="50">
        <v>0</v>
      </c>
      <c r="AC76" s="50">
        <f t="shared" si="5"/>
        <v>55704000</v>
      </c>
      <c r="AD76" s="50" t="s">
        <v>53</v>
      </c>
      <c r="AE76" s="50" t="s">
        <v>53</v>
      </c>
      <c r="AF76" s="50" t="s">
        <v>53</v>
      </c>
      <c r="AG76" s="50" t="s">
        <v>53</v>
      </c>
      <c r="AH76" s="50" t="s">
        <v>53</v>
      </c>
      <c r="AI76" s="50" t="s">
        <v>53</v>
      </c>
      <c r="AJ76" s="50" t="s">
        <v>53</v>
      </c>
      <c r="AK76" s="50" t="s">
        <v>53</v>
      </c>
      <c r="AL76" s="50" t="s">
        <v>53</v>
      </c>
      <c r="AM76" s="50" t="s">
        <v>53</v>
      </c>
      <c r="AN76" s="50" t="s">
        <v>53</v>
      </c>
      <c r="AO76" s="1" t="s">
        <v>55</v>
      </c>
      <c r="AP76" s="14">
        <f t="shared" si="7"/>
        <v>45678</v>
      </c>
      <c r="AQ76" s="14" t="s">
        <v>53</v>
      </c>
      <c r="AR76" s="14" t="s">
        <v>53</v>
      </c>
      <c r="AS76" s="47">
        <v>45679</v>
      </c>
      <c r="AT76" s="47">
        <v>45921</v>
      </c>
      <c r="AU76" s="20">
        <f t="shared" si="10"/>
        <v>45921</v>
      </c>
      <c r="AV76" s="59" t="str">
        <f t="shared" ca="1" si="8"/>
        <v>EJECUCION</v>
      </c>
      <c r="AW76" s="3" t="s">
        <v>53</v>
      </c>
      <c r="AX76" s="43" t="s">
        <v>335</v>
      </c>
      <c r="AY76" s="1" t="s">
        <v>85</v>
      </c>
      <c r="AZ76" s="3" t="s">
        <v>55</v>
      </c>
      <c r="BA76" s="6" t="s">
        <v>649</v>
      </c>
      <c r="BB76" s="1" t="s">
        <v>53</v>
      </c>
      <c r="BC76" s="1" t="s">
        <v>55</v>
      </c>
      <c r="BD76" s="3" t="s">
        <v>277</v>
      </c>
      <c r="BE76" s="57">
        <f t="shared" ca="1" si="9"/>
        <v>29</v>
      </c>
      <c r="BF76" s="42" t="str">
        <f t="shared" ca="1" si="11"/>
        <v>EJECUCION</v>
      </c>
      <c r="BG76" s="4"/>
      <c r="BH76" s="4"/>
      <c r="BI76" s="4"/>
      <c r="BJ76" s="4"/>
      <c r="BK76" s="4"/>
      <c r="BL76" s="4"/>
    </row>
    <row r="77" spans="1:64" s="3" customFormat="1" ht="98" x14ac:dyDescent="0.35">
      <c r="A77" s="3" t="s">
        <v>245</v>
      </c>
      <c r="B77" s="1">
        <v>2025</v>
      </c>
      <c r="C77" s="64" t="s">
        <v>522</v>
      </c>
      <c r="D77" s="3" t="s">
        <v>121</v>
      </c>
      <c r="E77" s="3" t="s">
        <v>522</v>
      </c>
      <c r="F77" s="3" t="s">
        <v>118</v>
      </c>
      <c r="G77" s="14">
        <v>45678</v>
      </c>
      <c r="H77" s="3" t="s">
        <v>523</v>
      </c>
      <c r="I77" s="3" t="s">
        <v>66</v>
      </c>
      <c r="J77" s="3">
        <v>1077150403</v>
      </c>
      <c r="K77" s="3" t="s">
        <v>53</v>
      </c>
      <c r="L77" s="3" t="s">
        <v>53</v>
      </c>
      <c r="M77" s="3" t="s">
        <v>56</v>
      </c>
      <c r="N77" s="3" t="s">
        <v>653</v>
      </c>
      <c r="O77" s="153" t="s">
        <v>652</v>
      </c>
      <c r="P77" s="38">
        <v>38992800</v>
      </c>
      <c r="Q77" s="17">
        <v>8</v>
      </c>
      <c r="R77" s="16">
        <v>4874100</v>
      </c>
      <c r="S77" s="5" t="s">
        <v>53</v>
      </c>
      <c r="T77" s="17" t="s">
        <v>53</v>
      </c>
      <c r="U77" s="3" t="s">
        <v>651</v>
      </c>
      <c r="V77" s="1" t="s">
        <v>603</v>
      </c>
      <c r="W77" s="3" t="s">
        <v>53</v>
      </c>
      <c r="X77" s="3" t="s">
        <v>53</v>
      </c>
      <c r="Y77" s="3" t="s">
        <v>107</v>
      </c>
      <c r="Z77" s="3" t="s">
        <v>53</v>
      </c>
      <c r="AA77" s="20" t="s">
        <v>53</v>
      </c>
      <c r="AB77" s="50">
        <v>0</v>
      </c>
      <c r="AC77" s="50">
        <f t="shared" ref="AC77:AC83" si="12">AB77+P77</f>
        <v>38992800</v>
      </c>
      <c r="AD77" s="50" t="s">
        <v>53</v>
      </c>
      <c r="AE77" s="50" t="s">
        <v>53</v>
      </c>
      <c r="AF77" s="50" t="s">
        <v>53</v>
      </c>
      <c r="AG77" s="50" t="s">
        <v>53</v>
      </c>
      <c r="AH77" s="50" t="s">
        <v>53</v>
      </c>
      <c r="AI77" s="50" t="s">
        <v>53</v>
      </c>
      <c r="AJ77" s="50" t="s">
        <v>53</v>
      </c>
      <c r="AK77" s="50" t="s">
        <v>53</v>
      </c>
      <c r="AL77" s="50" t="s">
        <v>53</v>
      </c>
      <c r="AM77" s="50" t="s">
        <v>53</v>
      </c>
      <c r="AN77" s="50" t="s">
        <v>53</v>
      </c>
      <c r="AO77" s="1" t="s">
        <v>55</v>
      </c>
      <c r="AP77" s="14">
        <f t="shared" si="7"/>
        <v>45678</v>
      </c>
      <c r="AQ77" s="14" t="s">
        <v>53</v>
      </c>
      <c r="AR77" s="14" t="s">
        <v>53</v>
      </c>
      <c r="AS77" s="47">
        <v>45679</v>
      </c>
      <c r="AT77" s="47">
        <v>45921</v>
      </c>
      <c r="AU77" s="20">
        <f t="shared" si="10"/>
        <v>45921</v>
      </c>
      <c r="AV77" s="59" t="str">
        <f t="shared" ca="1" si="8"/>
        <v>EJECUCION</v>
      </c>
      <c r="AW77" s="3" t="s">
        <v>53</v>
      </c>
      <c r="AX77" s="43" t="s">
        <v>81</v>
      </c>
      <c r="AY77" s="1" t="s">
        <v>71</v>
      </c>
      <c r="AZ77" s="3" t="s">
        <v>55</v>
      </c>
      <c r="BA77" s="6" t="s">
        <v>650</v>
      </c>
      <c r="BB77" s="1" t="s">
        <v>53</v>
      </c>
      <c r="BC77" s="1" t="s">
        <v>55</v>
      </c>
      <c r="BD77" s="3" t="s">
        <v>277</v>
      </c>
      <c r="BE77" s="57">
        <f t="shared" ca="1" si="9"/>
        <v>29</v>
      </c>
      <c r="BF77" s="42" t="str">
        <f t="shared" ca="1" si="11"/>
        <v>EJECUCION</v>
      </c>
      <c r="BG77" s="4"/>
      <c r="BH77" s="4"/>
      <c r="BI77" s="4"/>
      <c r="BJ77" s="4"/>
      <c r="BK77" s="4"/>
      <c r="BL77" s="4"/>
    </row>
    <row r="78" spans="1:64" s="3" customFormat="1" ht="60.75" customHeight="1" x14ac:dyDescent="0.35">
      <c r="A78" s="3" t="s">
        <v>98</v>
      </c>
      <c r="B78" s="1">
        <v>2025</v>
      </c>
      <c r="C78" s="64" t="s">
        <v>524</v>
      </c>
      <c r="D78" s="3" t="s">
        <v>121</v>
      </c>
      <c r="E78" s="3" t="s">
        <v>654</v>
      </c>
      <c r="F78" s="3" t="s">
        <v>118</v>
      </c>
      <c r="G78" s="14">
        <v>45678</v>
      </c>
      <c r="H78" s="3" t="s">
        <v>655</v>
      </c>
      <c r="I78" s="3" t="s">
        <v>66</v>
      </c>
      <c r="J78" s="3">
        <v>1070618793</v>
      </c>
      <c r="K78" s="3" t="s">
        <v>53</v>
      </c>
      <c r="L78" s="3" t="s">
        <v>53</v>
      </c>
      <c r="M78" s="3" t="s">
        <v>56</v>
      </c>
      <c r="N78" s="3" t="s">
        <v>222</v>
      </c>
      <c r="O78" s="153" t="s">
        <v>656</v>
      </c>
      <c r="P78" s="38">
        <v>43752960</v>
      </c>
      <c r="Q78" s="17">
        <v>8</v>
      </c>
      <c r="R78" s="16">
        <v>5469120</v>
      </c>
      <c r="S78" s="5" t="s">
        <v>53</v>
      </c>
      <c r="T78" s="17" t="s">
        <v>53</v>
      </c>
      <c r="U78" s="3" t="s">
        <v>658</v>
      </c>
      <c r="V78" s="1" t="s">
        <v>604</v>
      </c>
      <c r="W78" s="3" t="s">
        <v>53</v>
      </c>
      <c r="X78" s="3" t="s">
        <v>53</v>
      </c>
      <c r="Y78" s="3" t="s">
        <v>107</v>
      </c>
      <c r="Z78" s="3" t="s">
        <v>53</v>
      </c>
      <c r="AA78" s="20" t="s">
        <v>53</v>
      </c>
      <c r="AB78" s="50">
        <v>0</v>
      </c>
      <c r="AC78" s="50">
        <f t="shared" si="12"/>
        <v>43752960</v>
      </c>
      <c r="AD78" s="50" t="s">
        <v>53</v>
      </c>
      <c r="AE78" s="50" t="s">
        <v>53</v>
      </c>
      <c r="AF78" s="50" t="s">
        <v>53</v>
      </c>
      <c r="AG78" s="50" t="s">
        <v>53</v>
      </c>
      <c r="AH78" s="50" t="s">
        <v>53</v>
      </c>
      <c r="AI78" s="50" t="s">
        <v>53</v>
      </c>
      <c r="AJ78" s="50" t="s">
        <v>53</v>
      </c>
      <c r="AK78" s="50" t="s">
        <v>53</v>
      </c>
      <c r="AL78" s="50" t="s">
        <v>53</v>
      </c>
      <c r="AM78" s="50" t="s">
        <v>53</v>
      </c>
      <c r="AN78" s="50" t="s">
        <v>53</v>
      </c>
      <c r="AO78" s="1" t="s">
        <v>55</v>
      </c>
      <c r="AP78" s="14">
        <f t="shared" si="7"/>
        <v>45678</v>
      </c>
      <c r="AQ78" s="14" t="s">
        <v>53</v>
      </c>
      <c r="AR78" s="14" t="s">
        <v>53</v>
      </c>
      <c r="AS78" s="47">
        <v>45679</v>
      </c>
      <c r="AT78" s="47">
        <v>45921</v>
      </c>
      <c r="AU78" s="20">
        <f t="shared" si="10"/>
        <v>45921</v>
      </c>
      <c r="AV78" s="59" t="str">
        <f t="shared" ca="1" si="8"/>
        <v>EJECUCION</v>
      </c>
      <c r="AW78" s="3" t="s">
        <v>53</v>
      </c>
      <c r="AX78" s="43" t="s">
        <v>422</v>
      </c>
      <c r="AY78" s="1" t="s">
        <v>404</v>
      </c>
      <c r="AZ78" s="3" t="s">
        <v>55</v>
      </c>
      <c r="BA78" s="6" t="s">
        <v>657</v>
      </c>
      <c r="BB78" s="1" t="s">
        <v>53</v>
      </c>
      <c r="BC78" s="1" t="s">
        <v>55</v>
      </c>
      <c r="BD78" s="3" t="s">
        <v>277</v>
      </c>
      <c r="BE78" s="57">
        <f t="shared" ca="1" si="9"/>
        <v>29</v>
      </c>
      <c r="BF78" s="42" t="str">
        <f t="shared" ca="1" si="11"/>
        <v>EJECUCION</v>
      </c>
      <c r="BG78" s="4"/>
      <c r="BH78" s="4"/>
      <c r="BI78" s="4"/>
      <c r="BJ78" s="4"/>
      <c r="BK78" s="4"/>
      <c r="BL78" s="4"/>
    </row>
    <row r="79" spans="1:64" s="3" customFormat="1" ht="159.5" x14ac:dyDescent="0.35">
      <c r="A79" s="3" t="s">
        <v>98</v>
      </c>
      <c r="B79" s="1">
        <v>2025</v>
      </c>
      <c r="C79" s="64" t="s">
        <v>525</v>
      </c>
      <c r="D79" s="3" t="s">
        <v>121</v>
      </c>
      <c r="E79" s="3" t="s">
        <v>659</v>
      </c>
      <c r="F79" s="3" t="s">
        <v>118</v>
      </c>
      <c r="G79" s="14">
        <v>45678</v>
      </c>
      <c r="H79" s="3" t="s">
        <v>528</v>
      </c>
      <c r="I79" s="3" t="s">
        <v>66</v>
      </c>
      <c r="J79" s="3">
        <v>1010182726</v>
      </c>
      <c r="K79" s="3" t="s">
        <v>53</v>
      </c>
      <c r="L79" s="3" t="s">
        <v>53</v>
      </c>
      <c r="M79" s="3" t="s">
        <v>56</v>
      </c>
      <c r="N79" s="3" t="s">
        <v>660</v>
      </c>
      <c r="O79" s="153" t="s">
        <v>661</v>
      </c>
      <c r="P79" s="38">
        <v>48000000</v>
      </c>
      <c r="Q79" s="17">
        <v>8</v>
      </c>
      <c r="R79" s="48">
        <v>6000000</v>
      </c>
      <c r="S79" s="5" t="s">
        <v>53</v>
      </c>
      <c r="T79" s="17" t="s">
        <v>53</v>
      </c>
      <c r="U79" s="3" t="s">
        <v>662</v>
      </c>
      <c r="V79" s="1" t="s">
        <v>591</v>
      </c>
      <c r="W79" s="3" t="s">
        <v>53</v>
      </c>
      <c r="X79" s="3" t="s">
        <v>53</v>
      </c>
      <c r="Y79" s="3" t="s">
        <v>107</v>
      </c>
      <c r="Z79" s="3" t="s">
        <v>53</v>
      </c>
      <c r="AA79" s="20" t="s">
        <v>53</v>
      </c>
      <c r="AB79" s="50">
        <v>0</v>
      </c>
      <c r="AC79" s="50">
        <f t="shared" si="12"/>
        <v>48000000</v>
      </c>
      <c r="AD79" s="50" t="s">
        <v>53</v>
      </c>
      <c r="AE79" s="50" t="s">
        <v>53</v>
      </c>
      <c r="AF79" s="50" t="s">
        <v>53</v>
      </c>
      <c r="AG79" s="50" t="s">
        <v>53</v>
      </c>
      <c r="AH79" s="50" t="s">
        <v>53</v>
      </c>
      <c r="AI79" s="50" t="s">
        <v>53</v>
      </c>
      <c r="AJ79" s="50" t="s">
        <v>53</v>
      </c>
      <c r="AK79" s="50" t="s">
        <v>53</v>
      </c>
      <c r="AL79" s="50" t="s">
        <v>53</v>
      </c>
      <c r="AM79" s="50" t="s">
        <v>53</v>
      </c>
      <c r="AN79" s="50" t="s">
        <v>53</v>
      </c>
      <c r="AO79" s="1" t="s">
        <v>55</v>
      </c>
      <c r="AP79" s="14">
        <f t="shared" ref="AP79:AP114" si="13">G79</f>
        <v>45678</v>
      </c>
      <c r="AQ79" s="14" t="s">
        <v>53</v>
      </c>
      <c r="AR79" s="14" t="s">
        <v>53</v>
      </c>
      <c r="AS79" s="47">
        <v>45679</v>
      </c>
      <c r="AT79" s="47">
        <v>45921</v>
      </c>
      <c r="AU79" s="20">
        <f t="shared" si="10"/>
        <v>45921</v>
      </c>
      <c r="AV79" s="59" t="str">
        <f t="shared" ca="1" si="8"/>
        <v>EJECUCION</v>
      </c>
      <c r="AW79" s="3" t="s">
        <v>53</v>
      </c>
      <c r="AX79" s="43" t="s">
        <v>663</v>
      </c>
      <c r="AY79" s="1" t="s">
        <v>358</v>
      </c>
      <c r="AZ79" s="3" t="s">
        <v>55</v>
      </c>
      <c r="BA79" s="31" t="s">
        <v>664</v>
      </c>
      <c r="BB79" s="1" t="s">
        <v>53</v>
      </c>
      <c r="BC79" s="1" t="s">
        <v>55</v>
      </c>
      <c r="BD79" s="3" t="s">
        <v>277</v>
      </c>
      <c r="BE79" s="57">
        <f t="shared" ca="1" si="9"/>
        <v>29</v>
      </c>
      <c r="BF79" s="42" t="str">
        <f t="shared" ca="1" si="11"/>
        <v>EJECUCION</v>
      </c>
      <c r="BG79" s="4"/>
      <c r="BH79" s="4"/>
      <c r="BI79" s="4"/>
      <c r="BJ79" s="4"/>
      <c r="BK79" s="4"/>
      <c r="BL79" s="4"/>
    </row>
    <row r="80" spans="1:64" s="3" customFormat="1" ht="138" customHeight="1" x14ac:dyDescent="0.35">
      <c r="A80" s="3" t="s">
        <v>88</v>
      </c>
      <c r="B80" s="1">
        <v>2025</v>
      </c>
      <c r="C80" s="64" t="s">
        <v>526</v>
      </c>
      <c r="D80" s="3" t="s">
        <v>121</v>
      </c>
      <c r="E80" s="3" t="s">
        <v>666</v>
      </c>
      <c r="F80" s="3" t="s">
        <v>118</v>
      </c>
      <c r="G80" s="14">
        <v>45678</v>
      </c>
      <c r="H80" s="3" t="s">
        <v>665</v>
      </c>
      <c r="I80" s="3" t="s">
        <v>66</v>
      </c>
      <c r="J80" s="3">
        <v>1026269852</v>
      </c>
      <c r="K80" s="3" t="s">
        <v>53</v>
      </c>
      <c r="L80" s="3" t="s">
        <v>53</v>
      </c>
      <c r="M80" s="3" t="s">
        <v>56</v>
      </c>
      <c r="N80" s="3" t="s">
        <v>291</v>
      </c>
      <c r="O80" s="153" t="s">
        <v>667</v>
      </c>
      <c r="P80" s="38">
        <v>28000000</v>
      </c>
      <c r="Q80" s="17">
        <v>8</v>
      </c>
      <c r="R80" s="38">
        <v>3500000</v>
      </c>
      <c r="S80" s="5" t="s">
        <v>53</v>
      </c>
      <c r="T80" s="17" t="s">
        <v>53</v>
      </c>
      <c r="U80" s="3" t="s">
        <v>668</v>
      </c>
      <c r="V80" s="1" t="s">
        <v>605</v>
      </c>
      <c r="W80" s="3" t="s">
        <v>53</v>
      </c>
      <c r="X80" s="3" t="s">
        <v>53</v>
      </c>
      <c r="Y80" s="3" t="s">
        <v>107</v>
      </c>
      <c r="Z80" s="3" t="s">
        <v>53</v>
      </c>
      <c r="AA80" s="20" t="s">
        <v>53</v>
      </c>
      <c r="AB80" s="50">
        <v>0</v>
      </c>
      <c r="AC80" s="50">
        <f>AB80+R80</f>
        <v>3500000</v>
      </c>
      <c r="AD80" s="50" t="s">
        <v>53</v>
      </c>
      <c r="AE80" s="50" t="s">
        <v>53</v>
      </c>
      <c r="AF80" s="50" t="s">
        <v>53</v>
      </c>
      <c r="AG80" s="50" t="s">
        <v>53</v>
      </c>
      <c r="AH80" s="50" t="s">
        <v>53</v>
      </c>
      <c r="AI80" s="50" t="s">
        <v>53</v>
      </c>
      <c r="AJ80" s="50" t="s">
        <v>53</v>
      </c>
      <c r="AK80" s="50" t="s">
        <v>53</v>
      </c>
      <c r="AL80" s="50" t="s">
        <v>53</v>
      </c>
      <c r="AM80" s="50" t="s">
        <v>53</v>
      </c>
      <c r="AN80" s="50" t="s">
        <v>53</v>
      </c>
      <c r="AO80" s="1" t="s">
        <v>55</v>
      </c>
      <c r="AP80" s="14">
        <f t="shared" si="13"/>
        <v>45678</v>
      </c>
      <c r="AQ80" s="14" t="s">
        <v>53</v>
      </c>
      <c r="AR80" s="14" t="s">
        <v>53</v>
      </c>
      <c r="AS80" s="47">
        <v>45679</v>
      </c>
      <c r="AT80" s="47">
        <v>45921</v>
      </c>
      <c r="AU80" s="20">
        <f t="shared" si="10"/>
        <v>45921</v>
      </c>
      <c r="AV80" s="59" t="str">
        <f t="shared" ca="1" si="8"/>
        <v>EJECUCION</v>
      </c>
      <c r="AW80" s="3" t="s">
        <v>53</v>
      </c>
      <c r="AX80" s="43" t="s">
        <v>477</v>
      </c>
      <c r="AY80" s="1" t="s">
        <v>478</v>
      </c>
      <c r="AZ80" s="3" t="s">
        <v>55</v>
      </c>
      <c r="BA80" s="6" t="s">
        <v>669</v>
      </c>
      <c r="BB80" s="1" t="s">
        <v>53</v>
      </c>
      <c r="BC80" s="1" t="s">
        <v>55</v>
      </c>
      <c r="BD80" s="3" t="s">
        <v>277</v>
      </c>
      <c r="BE80" s="57">
        <f t="shared" ca="1" si="9"/>
        <v>29</v>
      </c>
      <c r="BF80" s="42" t="str">
        <f t="shared" ca="1" si="11"/>
        <v>EJECUCION</v>
      </c>
      <c r="BG80" s="4"/>
      <c r="BH80" s="4"/>
      <c r="BI80" s="4"/>
      <c r="BJ80" s="4"/>
      <c r="BK80" s="4"/>
      <c r="BL80" s="4"/>
    </row>
    <row r="81" spans="1:64" s="3" customFormat="1" ht="87" x14ac:dyDescent="0.35">
      <c r="A81" s="3" t="s">
        <v>88</v>
      </c>
      <c r="B81" s="1">
        <v>2025</v>
      </c>
      <c r="C81" s="64" t="s">
        <v>527</v>
      </c>
      <c r="D81" s="3" t="s">
        <v>121</v>
      </c>
      <c r="E81" s="3" t="s">
        <v>671</v>
      </c>
      <c r="F81" s="3" t="s">
        <v>118</v>
      </c>
      <c r="G81" s="14">
        <v>45679</v>
      </c>
      <c r="H81" s="3" t="s">
        <v>670</v>
      </c>
      <c r="I81" s="3" t="s">
        <v>66</v>
      </c>
      <c r="J81" s="3">
        <v>1073608857</v>
      </c>
      <c r="K81" s="3" t="s">
        <v>53</v>
      </c>
      <c r="L81" s="3" t="s">
        <v>53</v>
      </c>
      <c r="M81" s="3" t="s">
        <v>56</v>
      </c>
      <c r="N81" s="3" t="s">
        <v>362</v>
      </c>
      <c r="O81" s="153" t="s">
        <v>672</v>
      </c>
      <c r="P81" s="38">
        <v>44000000</v>
      </c>
      <c r="Q81" s="17">
        <v>8</v>
      </c>
      <c r="R81" s="49">
        <v>5500000</v>
      </c>
      <c r="S81" s="5" t="s">
        <v>53</v>
      </c>
      <c r="T81" s="17" t="s">
        <v>53</v>
      </c>
      <c r="U81" s="3" t="s">
        <v>673</v>
      </c>
      <c r="V81" s="84" t="s">
        <v>606</v>
      </c>
      <c r="W81" s="3" t="s">
        <v>53</v>
      </c>
      <c r="X81" s="3" t="s">
        <v>53</v>
      </c>
      <c r="Y81" s="3" t="s">
        <v>107</v>
      </c>
      <c r="Z81" s="3" t="s">
        <v>53</v>
      </c>
      <c r="AA81" s="20" t="s">
        <v>53</v>
      </c>
      <c r="AB81" s="50">
        <v>0</v>
      </c>
      <c r="AC81" s="50">
        <f t="shared" si="12"/>
        <v>44000000</v>
      </c>
      <c r="AD81" s="50" t="s">
        <v>53</v>
      </c>
      <c r="AE81" s="50" t="s">
        <v>53</v>
      </c>
      <c r="AF81" s="50" t="s">
        <v>53</v>
      </c>
      <c r="AG81" s="50" t="s">
        <v>53</v>
      </c>
      <c r="AH81" s="50" t="s">
        <v>53</v>
      </c>
      <c r="AI81" s="50" t="s">
        <v>53</v>
      </c>
      <c r="AJ81" s="50" t="s">
        <v>53</v>
      </c>
      <c r="AK81" s="50" t="s">
        <v>53</v>
      </c>
      <c r="AL81" s="50" t="s">
        <v>53</v>
      </c>
      <c r="AM81" s="50" t="s">
        <v>53</v>
      </c>
      <c r="AN81" s="50" t="s">
        <v>53</v>
      </c>
      <c r="AO81" s="1" t="s">
        <v>55</v>
      </c>
      <c r="AP81" s="14">
        <f t="shared" si="13"/>
        <v>45679</v>
      </c>
      <c r="AQ81" s="14" t="s">
        <v>53</v>
      </c>
      <c r="AR81" s="14" t="s">
        <v>53</v>
      </c>
      <c r="AS81" s="47">
        <v>45680</v>
      </c>
      <c r="AT81" s="47">
        <v>45922</v>
      </c>
      <c r="AU81" s="20">
        <f t="shared" si="10"/>
        <v>45922</v>
      </c>
      <c r="AV81" s="59" t="str">
        <f t="shared" ca="1" si="8"/>
        <v>EJECUCION</v>
      </c>
      <c r="AW81" s="3" t="s">
        <v>53</v>
      </c>
      <c r="AX81" s="43" t="s">
        <v>663</v>
      </c>
      <c r="AY81" s="1" t="s">
        <v>358</v>
      </c>
      <c r="AZ81" s="3" t="s">
        <v>55</v>
      </c>
      <c r="BA81" s="31" t="s">
        <v>674</v>
      </c>
      <c r="BB81" s="1" t="s">
        <v>53</v>
      </c>
      <c r="BC81" s="1" t="s">
        <v>55</v>
      </c>
      <c r="BD81" s="3" t="s">
        <v>277</v>
      </c>
      <c r="BE81" s="57">
        <f t="shared" ca="1" si="9"/>
        <v>30</v>
      </c>
      <c r="BF81" s="42" t="str">
        <f t="shared" ca="1" si="11"/>
        <v>EJECUCION</v>
      </c>
      <c r="BG81" s="4"/>
      <c r="BH81" s="4"/>
      <c r="BI81" s="4"/>
      <c r="BJ81" s="4"/>
      <c r="BK81" s="4"/>
      <c r="BL81" s="4"/>
    </row>
    <row r="82" spans="1:64" s="3" customFormat="1" ht="56.25" customHeight="1" x14ac:dyDescent="0.35">
      <c r="A82" s="3" t="s">
        <v>98</v>
      </c>
      <c r="B82" s="1">
        <v>2025</v>
      </c>
      <c r="C82" s="64" t="s">
        <v>529</v>
      </c>
      <c r="D82" s="3" t="s">
        <v>121</v>
      </c>
      <c r="E82" s="3" t="s">
        <v>676</v>
      </c>
      <c r="F82" s="3" t="s">
        <v>118</v>
      </c>
      <c r="G82" s="14">
        <v>45679</v>
      </c>
      <c r="H82" s="3" t="s">
        <v>675</v>
      </c>
      <c r="I82" s="3" t="s">
        <v>66</v>
      </c>
      <c r="J82" s="3">
        <v>1010170447</v>
      </c>
      <c r="K82" s="3" t="s">
        <v>53</v>
      </c>
      <c r="L82" s="3" t="s">
        <v>53</v>
      </c>
      <c r="M82" s="3" t="s">
        <v>56</v>
      </c>
      <c r="N82" s="3" t="s">
        <v>677</v>
      </c>
      <c r="O82" s="153" t="s">
        <v>678</v>
      </c>
      <c r="P82" s="38">
        <v>28800000</v>
      </c>
      <c r="Q82" s="17">
        <v>8</v>
      </c>
      <c r="R82" s="16">
        <v>3600000</v>
      </c>
      <c r="S82" s="5" t="s">
        <v>53</v>
      </c>
      <c r="T82" s="17" t="s">
        <v>53</v>
      </c>
      <c r="U82" s="3" t="s">
        <v>679</v>
      </c>
      <c r="V82" s="1" t="s">
        <v>836</v>
      </c>
      <c r="W82" s="3" t="s">
        <v>53</v>
      </c>
      <c r="X82" s="3" t="s">
        <v>53</v>
      </c>
      <c r="Y82" s="3" t="s">
        <v>107</v>
      </c>
      <c r="Z82" s="3" t="s">
        <v>53</v>
      </c>
      <c r="AA82" s="20" t="s">
        <v>53</v>
      </c>
      <c r="AB82" s="50">
        <v>0</v>
      </c>
      <c r="AC82" s="50">
        <f t="shared" si="12"/>
        <v>28800000</v>
      </c>
      <c r="AD82" s="50" t="s">
        <v>53</v>
      </c>
      <c r="AE82" s="50" t="s">
        <v>53</v>
      </c>
      <c r="AF82" s="50" t="s">
        <v>53</v>
      </c>
      <c r="AG82" s="50" t="s">
        <v>53</v>
      </c>
      <c r="AH82" s="50" t="s">
        <v>53</v>
      </c>
      <c r="AI82" s="50" t="s">
        <v>53</v>
      </c>
      <c r="AJ82" s="50" t="s">
        <v>53</v>
      </c>
      <c r="AK82" s="50" t="s">
        <v>53</v>
      </c>
      <c r="AL82" s="50" t="s">
        <v>53</v>
      </c>
      <c r="AM82" s="50" t="s">
        <v>53</v>
      </c>
      <c r="AN82" s="50" t="s">
        <v>53</v>
      </c>
      <c r="AO82" s="1" t="s">
        <v>55</v>
      </c>
      <c r="AP82" s="14">
        <f t="shared" si="13"/>
        <v>45679</v>
      </c>
      <c r="AQ82" s="14" t="s">
        <v>53</v>
      </c>
      <c r="AR82" s="14" t="s">
        <v>53</v>
      </c>
      <c r="AS82" s="47">
        <v>45680</v>
      </c>
      <c r="AT82" s="47">
        <v>45922</v>
      </c>
      <c r="AU82" s="20">
        <f t="shared" si="10"/>
        <v>45922</v>
      </c>
      <c r="AV82" s="59" t="str">
        <f t="shared" ca="1" si="8"/>
        <v>EJECUCION</v>
      </c>
      <c r="AW82" s="3" t="s">
        <v>53</v>
      </c>
      <c r="AX82" s="43" t="s">
        <v>547</v>
      </c>
      <c r="AY82" s="1" t="s">
        <v>548</v>
      </c>
      <c r="AZ82" s="3" t="s">
        <v>55</v>
      </c>
      <c r="BA82" s="6" t="s">
        <v>680</v>
      </c>
      <c r="BB82" s="1" t="s">
        <v>53</v>
      </c>
      <c r="BC82" s="1" t="s">
        <v>55</v>
      </c>
      <c r="BD82" s="3" t="s">
        <v>277</v>
      </c>
      <c r="BE82" s="57">
        <f t="shared" ca="1" si="9"/>
        <v>30</v>
      </c>
      <c r="BF82" s="42" t="str">
        <f t="shared" ca="1" si="11"/>
        <v>EJECUCION</v>
      </c>
      <c r="BG82" s="4"/>
      <c r="BH82" s="4"/>
      <c r="BI82" s="4"/>
      <c r="BJ82" s="4"/>
      <c r="BK82" s="4"/>
      <c r="BL82" s="4"/>
    </row>
    <row r="83" spans="1:64" s="3" customFormat="1" ht="110.25" customHeight="1" x14ac:dyDescent="0.35">
      <c r="A83" s="3" t="s">
        <v>245</v>
      </c>
      <c r="B83" s="1">
        <v>2025</v>
      </c>
      <c r="C83" s="64" t="s">
        <v>540</v>
      </c>
      <c r="D83" s="3" t="s">
        <v>121</v>
      </c>
      <c r="E83" s="3" t="s">
        <v>540</v>
      </c>
      <c r="F83" s="3" t="s">
        <v>118</v>
      </c>
      <c r="G83" s="14">
        <v>45679</v>
      </c>
      <c r="H83" s="3" t="s">
        <v>517</v>
      </c>
      <c r="I83" s="3" t="s">
        <v>66</v>
      </c>
      <c r="J83" s="3">
        <v>1072922419</v>
      </c>
      <c r="K83" s="3" t="s">
        <v>53</v>
      </c>
      <c r="L83" s="3" t="s">
        <v>53</v>
      </c>
      <c r="M83" s="3" t="s">
        <v>56</v>
      </c>
      <c r="N83" s="3" t="s">
        <v>362</v>
      </c>
      <c r="O83" s="153" t="s">
        <v>684</v>
      </c>
      <c r="P83" s="38">
        <v>37980000</v>
      </c>
      <c r="Q83" s="17">
        <v>8</v>
      </c>
      <c r="R83" s="16">
        <v>4747500</v>
      </c>
      <c r="S83" s="5" t="s">
        <v>53</v>
      </c>
      <c r="T83" s="17" t="s">
        <v>53</v>
      </c>
      <c r="U83" s="3" t="s">
        <v>683</v>
      </c>
      <c r="V83" s="1" t="s">
        <v>837</v>
      </c>
      <c r="W83" s="3" t="s">
        <v>53</v>
      </c>
      <c r="X83" s="3" t="s">
        <v>53</v>
      </c>
      <c r="Y83" s="3" t="s">
        <v>107</v>
      </c>
      <c r="Z83" s="3" t="s">
        <v>53</v>
      </c>
      <c r="AA83" s="20" t="s">
        <v>53</v>
      </c>
      <c r="AB83" s="50">
        <v>0</v>
      </c>
      <c r="AC83" s="50">
        <f t="shared" si="12"/>
        <v>37980000</v>
      </c>
      <c r="AD83" s="50" t="s">
        <v>53</v>
      </c>
      <c r="AE83" s="50" t="s">
        <v>53</v>
      </c>
      <c r="AF83" s="50" t="s">
        <v>53</v>
      </c>
      <c r="AG83" s="50" t="s">
        <v>53</v>
      </c>
      <c r="AH83" s="50" t="s">
        <v>53</v>
      </c>
      <c r="AI83" s="50" t="s">
        <v>53</v>
      </c>
      <c r="AJ83" s="50" t="s">
        <v>53</v>
      </c>
      <c r="AK83" s="50" t="s">
        <v>53</v>
      </c>
      <c r="AL83" s="50" t="s">
        <v>53</v>
      </c>
      <c r="AM83" s="50" t="s">
        <v>53</v>
      </c>
      <c r="AN83" s="50" t="s">
        <v>53</v>
      </c>
      <c r="AO83" s="1" t="s">
        <v>55</v>
      </c>
      <c r="AP83" s="14">
        <f t="shared" si="13"/>
        <v>45679</v>
      </c>
      <c r="AQ83" s="14" t="s">
        <v>53</v>
      </c>
      <c r="AR83" s="14" t="s">
        <v>53</v>
      </c>
      <c r="AS83" s="47">
        <v>45680</v>
      </c>
      <c r="AT83" s="47">
        <v>45922</v>
      </c>
      <c r="AU83" s="20">
        <f t="shared" si="10"/>
        <v>45922</v>
      </c>
      <c r="AV83" s="59" t="str">
        <f t="shared" ca="1" si="8"/>
        <v>EJECUCION</v>
      </c>
      <c r="AW83" s="3" t="s">
        <v>53</v>
      </c>
      <c r="AX83" s="43" t="s">
        <v>314</v>
      </c>
      <c r="AY83" s="1" t="s">
        <v>315</v>
      </c>
      <c r="AZ83" s="3" t="s">
        <v>55</v>
      </c>
      <c r="BA83" s="6" t="s">
        <v>681</v>
      </c>
      <c r="BB83" s="1" t="s">
        <v>53</v>
      </c>
      <c r="BC83" s="1" t="s">
        <v>55</v>
      </c>
      <c r="BD83" s="3" t="s">
        <v>277</v>
      </c>
      <c r="BE83" s="57">
        <f t="shared" ca="1" si="9"/>
        <v>30</v>
      </c>
      <c r="BF83" s="42" t="str">
        <f t="shared" ca="1" si="11"/>
        <v>EJECUCION</v>
      </c>
      <c r="BG83" s="4"/>
      <c r="BH83" s="4"/>
      <c r="BI83" s="4"/>
      <c r="BJ83" s="4"/>
      <c r="BK83" s="4"/>
      <c r="BL83" s="4"/>
    </row>
    <row r="84" spans="1:64" s="3" customFormat="1" ht="154" x14ac:dyDescent="0.35">
      <c r="A84" s="3" t="s">
        <v>245</v>
      </c>
      <c r="B84" s="1">
        <v>2025</v>
      </c>
      <c r="C84" s="64" t="s">
        <v>562</v>
      </c>
      <c r="D84" s="3" t="s">
        <v>121</v>
      </c>
      <c r="E84" s="3" t="s">
        <v>562</v>
      </c>
      <c r="F84" s="3" t="s">
        <v>118</v>
      </c>
      <c r="G84" s="14">
        <v>45679</v>
      </c>
      <c r="H84" s="3" t="s">
        <v>685</v>
      </c>
      <c r="I84" s="3" t="s">
        <v>66</v>
      </c>
      <c r="J84" s="3">
        <v>1012365541</v>
      </c>
      <c r="K84" s="3" t="s">
        <v>53</v>
      </c>
      <c r="L84" s="3" t="s">
        <v>53</v>
      </c>
      <c r="M84" s="3" t="s">
        <v>56</v>
      </c>
      <c r="N84" s="3" t="s">
        <v>285</v>
      </c>
      <c r="O84" s="153" t="s">
        <v>686</v>
      </c>
      <c r="P84" s="38">
        <v>32000000</v>
      </c>
      <c r="Q84" s="17">
        <v>8</v>
      </c>
      <c r="R84" s="16">
        <v>4000000</v>
      </c>
      <c r="S84" s="5" t="s">
        <v>53</v>
      </c>
      <c r="T84" s="17" t="s">
        <v>53</v>
      </c>
      <c r="U84" s="3" t="s">
        <v>687</v>
      </c>
      <c r="V84" s="1" t="s">
        <v>838</v>
      </c>
      <c r="W84" s="3" t="s">
        <v>53</v>
      </c>
      <c r="X84" s="3" t="s">
        <v>53</v>
      </c>
      <c r="Y84" s="3" t="s">
        <v>107</v>
      </c>
      <c r="Z84" s="3" t="s">
        <v>53</v>
      </c>
      <c r="AA84" s="20" t="s">
        <v>53</v>
      </c>
      <c r="AB84" s="50">
        <v>0</v>
      </c>
      <c r="AC84" s="50">
        <f t="shared" ref="AC84:AC114" si="14">AB84+P84</f>
        <v>32000000</v>
      </c>
      <c r="AD84" s="50" t="s">
        <v>53</v>
      </c>
      <c r="AE84" s="50" t="s">
        <v>53</v>
      </c>
      <c r="AF84" s="50" t="s">
        <v>53</v>
      </c>
      <c r="AG84" s="50" t="s">
        <v>53</v>
      </c>
      <c r="AH84" s="50" t="s">
        <v>53</v>
      </c>
      <c r="AI84" s="50" t="s">
        <v>53</v>
      </c>
      <c r="AJ84" s="50" t="s">
        <v>53</v>
      </c>
      <c r="AK84" s="50" t="s">
        <v>53</v>
      </c>
      <c r="AL84" s="50" t="s">
        <v>53</v>
      </c>
      <c r="AM84" s="50" t="s">
        <v>53</v>
      </c>
      <c r="AN84" s="50" t="s">
        <v>53</v>
      </c>
      <c r="AO84" s="1" t="s">
        <v>55</v>
      </c>
      <c r="AP84" s="14">
        <f t="shared" si="13"/>
        <v>45679</v>
      </c>
      <c r="AQ84" s="14" t="s">
        <v>53</v>
      </c>
      <c r="AR84" s="14" t="s">
        <v>53</v>
      </c>
      <c r="AS84" s="47">
        <v>45680</v>
      </c>
      <c r="AT84" s="47">
        <v>45922</v>
      </c>
      <c r="AU84" s="20">
        <f t="shared" si="10"/>
        <v>45922</v>
      </c>
      <c r="AV84" s="59" t="str">
        <f t="shared" ca="1" si="8"/>
        <v>EJECUCION</v>
      </c>
      <c r="AW84" s="3" t="s">
        <v>53</v>
      </c>
      <c r="AX84" s="43" t="s">
        <v>688</v>
      </c>
      <c r="AY84" s="1" t="s">
        <v>689</v>
      </c>
      <c r="AZ84" s="3" t="s">
        <v>55</v>
      </c>
      <c r="BA84" s="6" t="s">
        <v>690</v>
      </c>
      <c r="BB84" s="1" t="s">
        <v>53</v>
      </c>
      <c r="BC84" s="1" t="s">
        <v>55</v>
      </c>
      <c r="BD84" s="3" t="s">
        <v>277</v>
      </c>
      <c r="BE84" s="57">
        <f t="shared" ca="1" si="9"/>
        <v>30</v>
      </c>
      <c r="BF84" s="42" t="str">
        <f t="shared" ca="1" si="11"/>
        <v>EJECUCION</v>
      </c>
      <c r="BG84" s="4"/>
      <c r="BH84" s="4"/>
      <c r="BI84" s="4"/>
      <c r="BJ84" s="4"/>
      <c r="BK84" s="4"/>
      <c r="BL84" s="4"/>
    </row>
    <row r="85" spans="1:64" s="3" customFormat="1" ht="98" x14ac:dyDescent="0.35">
      <c r="A85" s="3" t="s">
        <v>245</v>
      </c>
      <c r="B85" s="1">
        <v>2025</v>
      </c>
      <c r="C85" s="64" t="s">
        <v>563</v>
      </c>
      <c r="D85" s="3" t="s">
        <v>121</v>
      </c>
      <c r="E85" s="3" t="s">
        <v>563</v>
      </c>
      <c r="F85" s="3" t="s">
        <v>118</v>
      </c>
      <c r="G85" s="14">
        <v>45679</v>
      </c>
      <c r="H85" s="3" t="s">
        <v>565</v>
      </c>
      <c r="I85" s="3" t="s">
        <v>66</v>
      </c>
      <c r="J85" s="3">
        <v>79904696</v>
      </c>
      <c r="K85" s="3" t="s">
        <v>53</v>
      </c>
      <c r="L85" s="3" t="s">
        <v>53</v>
      </c>
      <c r="M85" s="3" t="s">
        <v>56</v>
      </c>
      <c r="N85" s="3" t="s">
        <v>694</v>
      </c>
      <c r="O85" s="153" t="s">
        <v>693</v>
      </c>
      <c r="P85" s="38">
        <v>50640000</v>
      </c>
      <c r="Q85" s="17">
        <v>8</v>
      </c>
      <c r="R85" s="16">
        <v>6330000</v>
      </c>
      <c r="S85" s="5" t="s">
        <v>53</v>
      </c>
      <c r="T85" s="17" t="s">
        <v>53</v>
      </c>
      <c r="U85" s="3" t="s">
        <v>692</v>
      </c>
      <c r="V85" s="1" t="s">
        <v>607</v>
      </c>
      <c r="W85" s="3" t="s">
        <v>53</v>
      </c>
      <c r="X85" s="3" t="s">
        <v>53</v>
      </c>
      <c r="Y85" s="3" t="s">
        <v>107</v>
      </c>
      <c r="Z85" s="3" t="s">
        <v>53</v>
      </c>
      <c r="AA85" s="20" t="s">
        <v>53</v>
      </c>
      <c r="AB85" s="50">
        <v>0</v>
      </c>
      <c r="AC85" s="50">
        <f t="shared" si="14"/>
        <v>50640000</v>
      </c>
      <c r="AD85" s="50" t="s">
        <v>53</v>
      </c>
      <c r="AE85" s="50" t="s">
        <v>53</v>
      </c>
      <c r="AF85" s="50" t="s">
        <v>53</v>
      </c>
      <c r="AG85" s="50" t="s">
        <v>53</v>
      </c>
      <c r="AH85" s="50" t="s">
        <v>53</v>
      </c>
      <c r="AI85" s="50" t="s">
        <v>53</v>
      </c>
      <c r="AJ85" s="50" t="s">
        <v>53</v>
      </c>
      <c r="AK85" s="50" t="s">
        <v>53</v>
      </c>
      <c r="AL85" s="50" t="s">
        <v>53</v>
      </c>
      <c r="AM85" s="50" t="s">
        <v>53</v>
      </c>
      <c r="AN85" s="50" t="s">
        <v>53</v>
      </c>
      <c r="AO85" s="1" t="s">
        <v>55</v>
      </c>
      <c r="AP85" s="14">
        <f t="shared" si="13"/>
        <v>45679</v>
      </c>
      <c r="AQ85" s="14" t="s">
        <v>53</v>
      </c>
      <c r="AR85" s="14" t="s">
        <v>53</v>
      </c>
      <c r="AS85" s="47">
        <v>45680</v>
      </c>
      <c r="AT85" s="47">
        <v>45922</v>
      </c>
      <c r="AU85" s="20">
        <f t="shared" si="10"/>
        <v>45922</v>
      </c>
      <c r="AV85" s="59" t="str">
        <f t="shared" ca="1" si="8"/>
        <v>EJECUCION</v>
      </c>
      <c r="AW85" s="3" t="s">
        <v>53</v>
      </c>
      <c r="AX85" s="43" t="s">
        <v>422</v>
      </c>
      <c r="AY85" s="1" t="s">
        <v>404</v>
      </c>
      <c r="AZ85" s="3" t="s">
        <v>55</v>
      </c>
      <c r="BA85" s="6" t="s">
        <v>691</v>
      </c>
      <c r="BB85" s="1" t="s">
        <v>53</v>
      </c>
      <c r="BC85" s="1" t="s">
        <v>55</v>
      </c>
      <c r="BD85" s="3" t="s">
        <v>277</v>
      </c>
      <c r="BE85" s="57">
        <f t="shared" ca="1" si="9"/>
        <v>30</v>
      </c>
      <c r="BF85" s="42" t="str">
        <f t="shared" ca="1" si="11"/>
        <v>EJECUCION</v>
      </c>
      <c r="BG85" s="4"/>
      <c r="BH85" s="4"/>
      <c r="BI85" s="4"/>
      <c r="BJ85" s="4"/>
      <c r="BK85" s="4"/>
      <c r="BL85" s="4"/>
    </row>
    <row r="86" spans="1:64" s="3" customFormat="1" ht="40.5" customHeight="1" x14ac:dyDescent="0.35">
      <c r="A86" s="3" t="s">
        <v>245</v>
      </c>
      <c r="B86" s="1">
        <v>2025</v>
      </c>
      <c r="C86" s="64" t="s">
        <v>564</v>
      </c>
      <c r="D86" s="3" t="s">
        <v>121</v>
      </c>
      <c r="E86" s="3" t="s">
        <v>696</v>
      </c>
      <c r="F86" s="3" t="s">
        <v>118</v>
      </c>
      <c r="G86" s="14">
        <v>45679</v>
      </c>
      <c r="H86" s="3" t="s">
        <v>695</v>
      </c>
      <c r="I86" s="3" t="s">
        <v>66</v>
      </c>
      <c r="J86" s="3">
        <v>1073231677</v>
      </c>
      <c r="K86" s="3" t="s">
        <v>53</v>
      </c>
      <c r="L86" s="3" t="s">
        <v>53</v>
      </c>
      <c r="M86" s="3" t="s">
        <v>56</v>
      </c>
      <c r="N86" s="3" t="s">
        <v>704</v>
      </c>
      <c r="O86" s="153" t="s">
        <v>697</v>
      </c>
      <c r="P86" s="38">
        <v>43479504</v>
      </c>
      <c r="Q86" s="17">
        <v>8</v>
      </c>
      <c r="R86" s="16">
        <v>5434938</v>
      </c>
      <c r="S86" s="5" t="s">
        <v>53</v>
      </c>
      <c r="T86" s="17" t="s">
        <v>53</v>
      </c>
      <c r="U86" s="3" t="s">
        <v>698</v>
      </c>
      <c r="V86" s="1" t="s">
        <v>608</v>
      </c>
      <c r="W86" s="3" t="s">
        <v>53</v>
      </c>
      <c r="X86" s="3" t="s">
        <v>53</v>
      </c>
      <c r="Y86" s="3" t="s">
        <v>107</v>
      </c>
      <c r="Z86" s="3" t="s">
        <v>53</v>
      </c>
      <c r="AA86" s="20" t="s">
        <v>53</v>
      </c>
      <c r="AB86" s="50">
        <v>0</v>
      </c>
      <c r="AC86" s="50">
        <f t="shared" si="14"/>
        <v>43479504</v>
      </c>
      <c r="AD86" s="50" t="s">
        <v>53</v>
      </c>
      <c r="AE86" s="50" t="s">
        <v>53</v>
      </c>
      <c r="AF86" s="50" t="s">
        <v>53</v>
      </c>
      <c r="AG86" s="50" t="s">
        <v>53</v>
      </c>
      <c r="AH86" s="50" t="s">
        <v>53</v>
      </c>
      <c r="AI86" s="50" t="s">
        <v>53</v>
      </c>
      <c r="AJ86" s="50" t="s">
        <v>53</v>
      </c>
      <c r="AK86" s="50" t="s">
        <v>53</v>
      </c>
      <c r="AL86" s="50" t="s">
        <v>53</v>
      </c>
      <c r="AM86" s="50" t="s">
        <v>53</v>
      </c>
      <c r="AN86" s="50" t="s">
        <v>53</v>
      </c>
      <c r="AO86" s="1" t="s">
        <v>55</v>
      </c>
      <c r="AP86" s="14">
        <f t="shared" si="13"/>
        <v>45679</v>
      </c>
      <c r="AQ86" s="14" t="s">
        <v>53</v>
      </c>
      <c r="AR86" s="14" t="s">
        <v>53</v>
      </c>
      <c r="AS86" s="47">
        <v>45680</v>
      </c>
      <c r="AT86" s="47">
        <v>45922</v>
      </c>
      <c r="AU86" s="20">
        <f t="shared" si="10"/>
        <v>45922</v>
      </c>
      <c r="AV86" s="59" t="str">
        <f t="shared" ca="1" si="8"/>
        <v>EJECUCION</v>
      </c>
      <c r="AW86" s="3" t="s">
        <v>53</v>
      </c>
      <c r="AX86" s="43" t="s">
        <v>277</v>
      </c>
      <c r="AY86" s="1" t="s">
        <v>61</v>
      </c>
      <c r="AZ86" s="3" t="s">
        <v>55</v>
      </c>
      <c r="BA86" s="6" t="s">
        <v>699</v>
      </c>
      <c r="BB86" s="1" t="s">
        <v>53</v>
      </c>
      <c r="BC86" s="1" t="s">
        <v>55</v>
      </c>
      <c r="BD86" s="3" t="s">
        <v>277</v>
      </c>
      <c r="BE86" s="57">
        <f t="shared" ca="1" si="9"/>
        <v>30</v>
      </c>
      <c r="BF86" s="42" t="str">
        <f t="shared" ca="1" si="11"/>
        <v>EJECUCION</v>
      </c>
      <c r="BG86" s="4"/>
      <c r="BH86" s="4"/>
      <c r="BI86" s="4"/>
      <c r="BJ86" s="4"/>
      <c r="BK86" s="4"/>
      <c r="BL86" s="4"/>
    </row>
    <row r="87" spans="1:64" s="3" customFormat="1" ht="48.75" customHeight="1" x14ac:dyDescent="0.35">
      <c r="A87" s="3" t="s">
        <v>98</v>
      </c>
      <c r="B87" s="1">
        <v>2025</v>
      </c>
      <c r="C87" s="64" t="s">
        <v>566</v>
      </c>
      <c r="D87" s="3" t="s">
        <v>121</v>
      </c>
      <c r="E87" s="3" t="s">
        <v>701</v>
      </c>
      <c r="F87" s="3" t="s">
        <v>118</v>
      </c>
      <c r="G87" s="14">
        <v>45680</v>
      </c>
      <c r="H87" s="3" t="s">
        <v>700</v>
      </c>
      <c r="I87" s="3" t="s">
        <v>66</v>
      </c>
      <c r="J87" s="3">
        <v>1010213388</v>
      </c>
      <c r="K87" s="3" t="s">
        <v>53</v>
      </c>
      <c r="L87" s="3" t="s">
        <v>53</v>
      </c>
      <c r="M87" s="3" t="s">
        <v>56</v>
      </c>
      <c r="N87" s="3" t="s">
        <v>704</v>
      </c>
      <c r="O87" s="153" t="s">
        <v>703</v>
      </c>
      <c r="P87" s="38">
        <v>56000000</v>
      </c>
      <c r="Q87" s="17">
        <v>8</v>
      </c>
      <c r="R87" s="16">
        <v>7000000</v>
      </c>
      <c r="S87" s="5" t="s">
        <v>53</v>
      </c>
      <c r="T87" s="17" t="s">
        <v>53</v>
      </c>
      <c r="U87" s="3" t="s">
        <v>705</v>
      </c>
      <c r="V87" s="1" t="s">
        <v>852</v>
      </c>
      <c r="W87" s="3" t="s">
        <v>53</v>
      </c>
      <c r="X87" s="3" t="s">
        <v>53</v>
      </c>
      <c r="Y87" s="3" t="s">
        <v>107</v>
      </c>
      <c r="Z87" s="3">
        <v>1</v>
      </c>
      <c r="AA87" s="20">
        <v>45785</v>
      </c>
      <c r="AB87" s="50">
        <v>22866666.670000002</v>
      </c>
      <c r="AC87" s="50">
        <f t="shared" si="14"/>
        <v>78866666.670000002</v>
      </c>
      <c r="AD87" s="50" t="s">
        <v>2410</v>
      </c>
      <c r="AE87" s="174">
        <v>1</v>
      </c>
      <c r="AF87" s="20">
        <v>45785</v>
      </c>
      <c r="AG87" s="50" t="s">
        <v>2348</v>
      </c>
      <c r="AH87" s="50" t="s">
        <v>53</v>
      </c>
      <c r="AI87" s="50" t="s">
        <v>53</v>
      </c>
      <c r="AJ87" s="50" t="s">
        <v>53</v>
      </c>
      <c r="AK87" s="50" t="s">
        <v>53</v>
      </c>
      <c r="AL87" s="174">
        <v>1</v>
      </c>
      <c r="AM87" s="50">
        <v>45785</v>
      </c>
      <c r="AN87" s="50" t="s">
        <v>2349</v>
      </c>
      <c r="AO87" s="1" t="s">
        <v>55</v>
      </c>
      <c r="AP87" s="14">
        <f t="shared" si="13"/>
        <v>45680</v>
      </c>
      <c r="AQ87" s="14" t="s">
        <v>53</v>
      </c>
      <c r="AR87" s="14" t="s">
        <v>53</v>
      </c>
      <c r="AS87" s="47">
        <v>45681</v>
      </c>
      <c r="AT87" s="47">
        <v>45923</v>
      </c>
      <c r="AU87" s="20">
        <v>46022</v>
      </c>
      <c r="AV87" s="59" t="str">
        <f t="shared" ca="1" si="8"/>
        <v>EJECUCION</v>
      </c>
      <c r="AW87" s="3" t="s">
        <v>53</v>
      </c>
      <c r="AX87" s="43" t="s">
        <v>477</v>
      </c>
      <c r="AY87" s="1" t="s">
        <v>478</v>
      </c>
      <c r="AZ87" s="3" t="s">
        <v>55</v>
      </c>
      <c r="BA87" s="6" t="s">
        <v>702</v>
      </c>
      <c r="BB87" s="1" t="s">
        <v>53</v>
      </c>
      <c r="BC87" s="1" t="s">
        <v>55</v>
      </c>
      <c r="BD87" s="3" t="s">
        <v>277</v>
      </c>
      <c r="BE87" s="57">
        <f t="shared" ca="1" si="9"/>
        <v>31</v>
      </c>
      <c r="BF87" s="42" t="str">
        <f t="shared" ca="1" si="11"/>
        <v>EJECUCION</v>
      </c>
      <c r="BG87" s="4"/>
      <c r="BH87" s="4"/>
      <c r="BI87" s="4"/>
      <c r="BJ87" s="4"/>
      <c r="BK87" s="4"/>
      <c r="BL87" s="4"/>
    </row>
    <row r="88" spans="1:64" s="3" customFormat="1" ht="154" x14ac:dyDescent="0.35">
      <c r="A88" s="3" t="s">
        <v>98</v>
      </c>
      <c r="B88" s="1">
        <v>2025</v>
      </c>
      <c r="C88" s="64" t="s">
        <v>567</v>
      </c>
      <c r="D88" s="3" t="s">
        <v>121</v>
      </c>
      <c r="E88" s="3" t="s">
        <v>707</v>
      </c>
      <c r="F88" s="3" t="s">
        <v>118</v>
      </c>
      <c r="G88" s="14">
        <v>45680</v>
      </c>
      <c r="H88" s="3" t="s">
        <v>706</v>
      </c>
      <c r="I88" s="3" t="s">
        <v>66</v>
      </c>
      <c r="J88" s="3">
        <v>1007185526</v>
      </c>
      <c r="K88" s="3" t="s">
        <v>53</v>
      </c>
      <c r="L88" s="3" t="s">
        <v>53</v>
      </c>
      <c r="M88" s="3" t="s">
        <v>56</v>
      </c>
      <c r="N88" s="3" t="s">
        <v>291</v>
      </c>
      <c r="O88" s="153" t="s">
        <v>438</v>
      </c>
      <c r="P88" s="38">
        <v>19496400</v>
      </c>
      <c r="Q88" s="17">
        <v>8</v>
      </c>
      <c r="R88" s="16">
        <v>2437050</v>
      </c>
      <c r="S88" s="5" t="s">
        <v>53</v>
      </c>
      <c r="T88" s="17" t="s">
        <v>53</v>
      </c>
      <c r="U88" s="3" t="s">
        <v>708</v>
      </c>
      <c r="V88" s="1" t="s">
        <v>853</v>
      </c>
      <c r="W88" s="3" t="s">
        <v>53</v>
      </c>
      <c r="X88" s="3" t="s">
        <v>53</v>
      </c>
      <c r="Y88" s="3" t="s">
        <v>107</v>
      </c>
      <c r="Z88" s="3" t="s">
        <v>53</v>
      </c>
      <c r="AA88" s="20" t="s">
        <v>53</v>
      </c>
      <c r="AB88" s="50">
        <v>0</v>
      </c>
      <c r="AC88" s="50">
        <f t="shared" si="14"/>
        <v>19496400</v>
      </c>
      <c r="AD88" s="50" t="s">
        <v>53</v>
      </c>
      <c r="AE88" s="50" t="s">
        <v>53</v>
      </c>
      <c r="AF88" s="50" t="s">
        <v>53</v>
      </c>
      <c r="AG88" s="50" t="s">
        <v>53</v>
      </c>
      <c r="AH88" s="50" t="s">
        <v>53</v>
      </c>
      <c r="AI88" s="50" t="s">
        <v>53</v>
      </c>
      <c r="AJ88" s="50" t="s">
        <v>53</v>
      </c>
      <c r="AK88" s="50" t="s">
        <v>53</v>
      </c>
      <c r="AL88" s="50" t="s">
        <v>53</v>
      </c>
      <c r="AM88" s="50" t="s">
        <v>53</v>
      </c>
      <c r="AN88" s="50" t="s">
        <v>53</v>
      </c>
      <c r="AO88" s="1" t="s">
        <v>55</v>
      </c>
      <c r="AP88" s="14">
        <f t="shared" si="13"/>
        <v>45680</v>
      </c>
      <c r="AQ88" s="14" t="s">
        <v>53</v>
      </c>
      <c r="AR88" s="14" t="s">
        <v>53</v>
      </c>
      <c r="AS88" s="47">
        <v>45681</v>
      </c>
      <c r="AT88" s="47">
        <v>45923</v>
      </c>
      <c r="AU88" s="20">
        <f t="shared" si="10"/>
        <v>45923</v>
      </c>
      <c r="AV88" s="59" t="str">
        <f t="shared" ca="1" si="8"/>
        <v>EJECUCION</v>
      </c>
      <c r="AW88" s="3" t="s">
        <v>53</v>
      </c>
      <c r="AX88" s="43" t="s">
        <v>81</v>
      </c>
      <c r="AY88" s="1" t="s">
        <v>71</v>
      </c>
      <c r="AZ88" s="3" t="s">
        <v>55</v>
      </c>
      <c r="BA88" s="6" t="s">
        <v>709</v>
      </c>
      <c r="BB88" s="1" t="s">
        <v>53</v>
      </c>
      <c r="BC88" s="1" t="s">
        <v>55</v>
      </c>
      <c r="BD88" s="3" t="s">
        <v>277</v>
      </c>
      <c r="BE88" s="57">
        <f t="shared" ca="1" si="9"/>
        <v>31</v>
      </c>
      <c r="BF88" s="42" t="str">
        <f t="shared" ca="1" si="11"/>
        <v>EJECUCION</v>
      </c>
      <c r="BG88" s="4"/>
      <c r="BH88" s="4"/>
      <c r="BI88" s="4"/>
      <c r="BJ88" s="4"/>
      <c r="BK88" s="4"/>
      <c r="BL88" s="4"/>
    </row>
    <row r="89" spans="1:64" s="3" customFormat="1" ht="154" x14ac:dyDescent="0.35">
      <c r="A89" s="3" t="s">
        <v>98</v>
      </c>
      <c r="B89" s="1">
        <v>2025</v>
      </c>
      <c r="C89" s="64" t="s">
        <v>568</v>
      </c>
      <c r="D89" s="3" t="s">
        <v>121</v>
      </c>
      <c r="E89" s="3" t="s">
        <v>711</v>
      </c>
      <c r="F89" s="3" t="s">
        <v>118</v>
      </c>
      <c r="G89" s="14">
        <v>45680</v>
      </c>
      <c r="H89" s="3" t="s">
        <v>710</v>
      </c>
      <c r="I89" s="3" t="s">
        <v>66</v>
      </c>
      <c r="J89" s="3">
        <v>1136889936</v>
      </c>
      <c r="K89" s="3" t="s">
        <v>53</v>
      </c>
      <c r="L89" s="3" t="s">
        <v>53</v>
      </c>
      <c r="M89" s="3" t="s">
        <v>56</v>
      </c>
      <c r="N89" s="3" t="s">
        <v>291</v>
      </c>
      <c r="O89" s="153" t="s">
        <v>438</v>
      </c>
      <c r="P89" s="38">
        <v>19496400</v>
      </c>
      <c r="Q89" s="17">
        <v>8</v>
      </c>
      <c r="R89" s="16">
        <v>2437050</v>
      </c>
      <c r="S89" s="5" t="s">
        <v>53</v>
      </c>
      <c r="T89" s="17" t="s">
        <v>53</v>
      </c>
      <c r="U89" s="3" t="s">
        <v>712</v>
      </c>
      <c r="V89" s="1" t="s">
        <v>854</v>
      </c>
      <c r="W89" s="3" t="s">
        <v>53</v>
      </c>
      <c r="X89" s="3" t="s">
        <v>53</v>
      </c>
      <c r="Y89" s="3" t="s">
        <v>107</v>
      </c>
      <c r="Z89" s="3" t="s">
        <v>53</v>
      </c>
      <c r="AA89" s="20" t="s">
        <v>53</v>
      </c>
      <c r="AB89" s="50">
        <v>0</v>
      </c>
      <c r="AC89" s="50">
        <f t="shared" si="14"/>
        <v>19496400</v>
      </c>
      <c r="AD89" s="50" t="s">
        <v>53</v>
      </c>
      <c r="AE89" s="50" t="s">
        <v>53</v>
      </c>
      <c r="AF89" s="50" t="s">
        <v>53</v>
      </c>
      <c r="AG89" s="50" t="s">
        <v>53</v>
      </c>
      <c r="AH89" s="50" t="s">
        <v>53</v>
      </c>
      <c r="AI89" s="50" t="s">
        <v>53</v>
      </c>
      <c r="AJ89" s="50" t="s">
        <v>53</v>
      </c>
      <c r="AK89" s="50" t="s">
        <v>53</v>
      </c>
      <c r="AL89" s="50" t="s">
        <v>53</v>
      </c>
      <c r="AM89" s="50" t="s">
        <v>53</v>
      </c>
      <c r="AN89" s="50" t="s">
        <v>53</v>
      </c>
      <c r="AO89" s="1" t="s">
        <v>55</v>
      </c>
      <c r="AP89" s="14">
        <f t="shared" si="13"/>
        <v>45680</v>
      </c>
      <c r="AQ89" s="14" t="s">
        <v>53</v>
      </c>
      <c r="AR89" s="14" t="s">
        <v>53</v>
      </c>
      <c r="AS89" s="47">
        <v>45681</v>
      </c>
      <c r="AT89" s="47">
        <v>45923</v>
      </c>
      <c r="AU89" s="20">
        <f t="shared" si="10"/>
        <v>45923</v>
      </c>
      <c r="AV89" s="59" t="str">
        <f t="shared" ca="1" si="8"/>
        <v>EJECUCION</v>
      </c>
      <c r="AW89" s="3" t="s">
        <v>53</v>
      </c>
      <c r="AX89" s="43" t="s">
        <v>81</v>
      </c>
      <c r="AY89" s="1" t="s">
        <v>71</v>
      </c>
      <c r="AZ89" s="3" t="s">
        <v>55</v>
      </c>
      <c r="BA89" s="6" t="s">
        <v>713</v>
      </c>
      <c r="BB89" s="1" t="s">
        <v>53</v>
      </c>
      <c r="BC89" s="1" t="s">
        <v>55</v>
      </c>
      <c r="BD89" s="3" t="s">
        <v>277</v>
      </c>
      <c r="BE89" s="57">
        <f t="shared" ca="1" si="9"/>
        <v>31</v>
      </c>
      <c r="BF89" s="42" t="str">
        <f t="shared" ca="1" si="11"/>
        <v>EJECUCION</v>
      </c>
      <c r="BG89" s="4"/>
      <c r="BH89" s="4"/>
      <c r="BI89" s="4"/>
      <c r="BJ89" s="4"/>
      <c r="BK89" s="4"/>
      <c r="BL89" s="4"/>
    </row>
    <row r="90" spans="1:64" s="3" customFormat="1" ht="98" x14ac:dyDescent="0.35">
      <c r="A90" s="3" t="s">
        <v>245</v>
      </c>
      <c r="B90" s="1">
        <v>2025</v>
      </c>
      <c r="C90" s="64" t="s">
        <v>581</v>
      </c>
      <c r="D90" s="3" t="s">
        <v>121</v>
      </c>
      <c r="E90" s="3" t="s">
        <v>715</v>
      </c>
      <c r="F90" s="3" t="s">
        <v>118</v>
      </c>
      <c r="G90" s="14">
        <v>45679</v>
      </c>
      <c r="H90" s="3" t="s">
        <v>714</v>
      </c>
      <c r="I90" s="3" t="s">
        <v>66</v>
      </c>
      <c r="J90" s="3">
        <v>1014189115</v>
      </c>
      <c r="K90" s="3" t="s">
        <v>53</v>
      </c>
      <c r="L90" s="3" t="s">
        <v>53</v>
      </c>
      <c r="M90" s="3" t="s">
        <v>56</v>
      </c>
      <c r="N90" s="3" t="s">
        <v>285</v>
      </c>
      <c r="O90" s="153" t="s">
        <v>718</v>
      </c>
      <c r="P90" s="38">
        <v>11450250</v>
      </c>
      <c r="Q90" s="3">
        <v>2</v>
      </c>
      <c r="R90" s="16">
        <v>5725125</v>
      </c>
      <c r="S90" s="5" t="s">
        <v>53</v>
      </c>
      <c r="T90" s="17" t="s">
        <v>53</v>
      </c>
      <c r="U90" s="3" t="s">
        <v>717</v>
      </c>
      <c r="V90" s="3" t="s">
        <v>857</v>
      </c>
      <c r="W90" s="3" t="s">
        <v>53</v>
      </c>
      <c r="X90" s="3" t="s">
        <v>53</v>
      </c>
      <c r="Y90" s="3" t="s">
        <v>107</v>
      </c>
      <c r="Z90" s="3" t="s">
        <v>53</v>
      </c>
      <c r="AA90" s="20" t="s">
        <v>53</v>
      </c>
      <c r="AB90" s="50">
        <v>0</v>
      </c>
      <c r="AC90" s="50">
        <f t="shared" si="14"/>
        <v>11450250</v>
      </c>
      <c r="AD90" s="50" t="s">
        <v>53</v>
      </c>
      <c r="AE90" s="50" t="s">
        <v>53</v>
      </c>
      <c r="AF90" s="50" t="s">
        <v>53</v>
      </c>
      <c r="AG90" s="50" t="s">
        <v>53</v>
      </c>
      <c r="AH90" s="50" t="s">
        <v>53</v>
      </c>
      <c r="AI90" s="50" t="s">
        <v>53</v>
      </c>
      <c r="AJ90" s="50" t="s">
        <v>53</v>
      </c>
      <c r="AK90" s="50" t="s">
        <v>53</v>
      </c>
      <c r="AL90" s="50" t="s">
        <v>53</v>
      </c>
      <c r="AM90" s="50" t="s">
        <v>53</v>
      </c>
      <c r="AN90" s="50" t="s">
        <v>53</v>
      </c>
      <c r="AO90" s="1" t="s">
        <v>55</v>
      </c>
      <c r="AP90" s="14">
        <f t="shared" si="13"/>
        <v>45679</v>
      </c>
      <c r="AQ90" s="14" t="s">
        <v>53</v>
      </c>
      <c r="AR90" s="14" t="s">
        <v>53</v>
      </c>
      <c r="AS90" s="47">
        <v>45680</v>
      </c>
      <c r="AT90" s="47">
        <v>45922</v>
      </c>
      <c r="AU90" s="20">
        <f t="shared" si="10"/>
        <v>45922</v>
      </c>
      <c r="AV90" s="59" t="str">
        <f t="shared" ca="1" si="8"/>
        <v>EJECUCION</v>
      </c>
      <c r="AW90" s="3" t="s">
        <v>53</v>
      </c>
      <c r="AX90" s="43" t="s">
        <v>303</v>
      </c>
      <c r="AY90" s="3" t="s">
        <v>304</v>
      </c>
      <c r="AZ90" s="3" t="s">
        <v>55</v>
      </c>
      <c r="BA90" s="6" t="s">
        <v>716</v>
      </c>
      <c r="BB90" s="1" t="s">
        <v>53</v>
      </c>
      <c r="BC90" s="1" t="s">
        <v>55</v>
      </c>
      <c r="BD90" s="3" t="s">
        <v>277</v>
      </c>
      <c r="BE90" s="57">
        <f t="shared" ca="1" si="9"/>
        <v>30</v>
      </c>
      <c r="BF90" s="42" t="str">
        <f t="shared" ca="1" si="11"/>
        <v>EJECUCION</v>
      </c>
      <c r="BG90" s="4"/>
      <c r="BH90" s="4"/>
      <c r="BI90" s="4"/>
      <c r="BJ90" s="4"/>
      <c r="BK90" s="4"/>
      <c r="BL90" s="4"/>
    </row>
    <row r="91" spans="1:64" s="3" customFormat="1" ht="98" x14ac:dyDescent="0.35">
      <c r="A91" s="3" t="s">
        <v>203</v>
      </c>
      <c r="B91" s="1">
        <v>2025</v>
      </c>
      <c r="C91" s="64" t="s">
        <v>582</v>
      </c>
      <c r="D91" s="3" t="s">
        <v>121</v>
      </c>
      <c r="E91" s="3" t="s">
        <v>719</v>
      </c>
      <c r="F91" s="3" t="s">
        <v>118</v>
      </c>
      <c r="G91" s="14">
        <v>45679</v>
      </c>
      <c r="H91" s="3" t="s">
        <v>586</v>
      </c>
      <c r="I91" s="3" t="s">
        <v>66</v>
      </c>
      <c r="J91" s="3">
        <v>1010217142</v>
      </c>
      <c r="K91" s="3" t="s">
        <v>53</v>
      </c>
      <c r="L91" s="3" t="s">
        <v>53</v>
      </c>
      <c r="M91" s="3" t="s">
        <v>56</v>
      </c>
      <c r="N91" s="3" t="s">
        <v>362</v>
      </c>
      <c r="O91" s="153" t="s">
        <v>309</v>
      </c>
      <c r="P91" s="38">
        <v>40000000</v>
      </c>
      <c r="Q91" s="3">
        <v>8</v>
      </c>
      <c r="R91" s="16">
        <v>5000000</v>
      </c>
      <c r="S91" s="5" t="s">
        <v>53</v>
      </c>
      <c r="T91" s="17" t="s">
        <v>53</v>
      </c>
      <c r="U91" s="3" t="s">
        <v>720</v>
      </c>
      <c r="V91" s="1" t="s">
        <v>859</v>
      </c>
      <c r="W91" s="3" t="s">
        <v>53</v>
      </c>
      <c r="X91" s="3" t="s">
        <v>53</v>
      </c>
      <c r="Y91" s="3" t="s">
        <v>107</v>
      </c>
      <c r="Z91" s="3" t="s">
        <v>53</v>
      </c>
      <c r="AA91" s="20" t="s">
        <v>53</v>
      </c>
      <c r="AB91" s="50">
        <v>0</v>
      </c>
      <c r="AC91" s="50">
        <f t="shared" si="14"/>
        <v>40000000</v>
      </c>
      <c r="AD91" s="50" t="s">
        <v>53</v>
      </c>
      <c r="AE91" s="50" t="s">
        <v>53</v>
      </c>
      <c r="AF91" s="50" t="s">
        <v>53</v>
      </c>
      <c r="AG91" s="50" t="s">
        <v>53</v>
      </c>
      <c r="AH91" s="50" t="s">
        <v>53</v>
      </c>
      <c r="AI91" s="50" t="s">
        <v>53</v>
      </c>
      <c r="AJ91" s="50" t="s">
        <v>53</v>
      </c>
      <c r="AK91" s="50" t="s">
        <v>53</v>
      </c>
      <c r="AL91" s="50" t="s">
        <v>53</v>
      </c>
      <c r="AM91" s="50" t="s">
        <v>53</v>
      </c>
      <c r="AN91" s="50" t="s">
        <v>53</v>
      </c>
      <c r="AO91" s="1" t="s">
        <v>55</v>
      </c>
      <c r="AP91" s="14">
        <f t="shared" si="13"/>
        <v>45679</v>
      </c>
      <c r="AQ91" s="14" t="s">
        <v>53</v>
      </c>
      <c r="AR91" s="14" t="s">
        <v>53</v>
      </c>
      <c r="AS91" s="47">
        <v>45680</v>
      </c>
      <c r="AT91" s="47">
        <v>45922</v>
      </c>
      <c r="AU91" s="20">
        <f t="shared" si="10"/>
        <v>45922</v>
      </c>
      <c r="AV91" s="59" t="str">
        <f t="shared" ca="1" si="8"/>
        <v>EJECUCION</v>
      </c>
      <c r="AW91" s="3" t="s">
        <v>53</v>
      </c>
      <c r="AX91" s="43" t="s">
        <v>94</v>
      </c>
      <c r="AY91" s="1" t="s">
        <v>62</v>
      </c>
      <c r="AZ91" s="3" t="s">
        <v>55</v>
      </c>
      <c r="BA91" s="6" t="s">
        <v>721</v>
      </c>
      <c r="BB91" s="1" t="s">
        <v>53</v>
      </c>
      <c r="BC91" s="1" t="s">
        <v>55</v>
      </c>
      <c r="BD91" s="3" t="s">
        <v>277</v>
      </c>
      <c r="BE91" s="57">
        <f t="shared" ca="1" si="9"/>
        <v>30</v>
      </c>
      <c r="BF91" s="42" t="str">
        <f t="shared" ca="1" si="11"/>
        <v>EJECUCION</v>
      </c>
      <c r="BG91" s="4"/>
      <c r="BH91" s="4"/>
      <c r="BI91" s="4"/>
      <c r="BJ91" s="4"/>
      <c r="BK91" s="4"/>
      <c r="BL91" s="4"/>
    </row>
    <row r="92" spans="1:64" s="3" customFormat="1" ht="154" x14ac:dyDescent="0.35">
      <c r="A92" s="3" t="s">
        <v>203</v>
      </c>
      <c r="B92" s="1">
        <v>2025</v>
      </c>
      <c r="C92" s="64" t="s">
        <v>583</v>
      </c>
      <c r="D92" s="3" t="s">
        <v>121</v>
      </c>
      <c r="E92" s="3" t="s">
        <v>723</v>
      </c>
      <c r="F92" s="3" t="s">
        <v>118</v>
      </c>
      <c r="G92" s="14">
        <v>45679</v>
      </c>
      <c r="H92" s="3" t="s">
        <v>722</v>
      </c>
      <c r="I92" s="3" t="s">
        <v>66</v>
      </c>
      <c r="J92" s="3">
        <v>1077942303</v>
      </c>
      <c r="K92" s="3" t="s">
        <v>53</v>
      </c>
      <c r="L92" s="3" t="s">
        <v>53</v>
      </c>
      <c r="M92" s="3" t="s">
        <v>56</v>
      </c>
      <c r="N92" s="3" t="s">
        <v>362</v>
      </c>
      <c r="O92" s="153" t="s">
        <v>724</v>
      </c>
      <c r="P92" s="38">
        <v>27008000</v>
      </c>
      <c r="Q92" s="17">
        <v>8</v>
      </c>
      <c r="R92" s="16">
        <v>3376000</v>
      </c>
      <c r="S92" s="5" t="s">
        <v>53</v>
      </c>
      <c r="T92" s="17" t="s">
        <v>53</v>
      </c>
      <c r="U92" s="3" t="s">
        <v>725</v>
      </c>
      <c r="V92" s="1" t="s">
        <v>861</v>
      </c>
      <c r="W92" s="3" t="s">
        <v>53</v>
      </c>
      <c r="X92" s="3" t="s">
        <v>53</v>
      </c>
      <c r="Y92" s="3" t="s">
        <v>107</v>
      </c>
      <c r="Z92" s="3" t="s">
        <v>53</v>
      </c>
      <c r="AA92" s="20" t="s">
        <v>53</v>
      </c>
      <c r="AB92" s="50">
        <v>0</v>
      </c>
      <c r="AC92" s="50">
        <f t="shared" si="14"/>
        <v>27008000</v>
      </c>
      <c r="AD92" s="50" t="s">
        <v>53</v>
      </c>
      <c r="AE92" s="50" t="s">
        <v>53</v>
      </c>
      <c r="AF92" s="50" t="s">
        <v>53</v>
      </c>
      <c r="AG92" s="50" t="s">
        <v>53</v>
      </c>
      <c r="AH92" s="50" t="s">
        <v>53</v>
      </c>
      <c r="AI92" s="50" t="s">
        <v>53</v>
      </c>
      <c r="AJ92" s="50" t="s">
        <v>53</v>
      </c>
      <c r="AK92" s="50" t="s">
        <v>53</v>
      </c>
      <c r="AL92" s="50" t="s">
        <v>53</v>
      </c>
      <c r="AM92" s="50" t="s">
        <v>53</v>
      </c>
      <c r="AN92" s="50" t="s">
        <v>53</v>
      </c>
      <c r="AO92" s="1" t="s">
        <v>55</v>
      </c>
      <c r="AP92" s="14">
        <f t="shared" si="13"/>
        <v>45679</v>
      </c>
      <c r="AQ92" s="14" t="s">
        <v>53</v>
      </c>
      <c r="AR92" s="14" t="s">
        <v>53</v>
      </c>
      <c r="AS92" s="47">
        <v>45680</v>
      </c>
      <c r="AT92" s="47">
        <v>45922</v>
      </c>
      <c r="AU92" s="20">
        <f t="shared" si="10"/>
        <v>45922</v>
      </c>
      <c r="AV92" s="59" t="str">
        <f t="shared" ca="1" si="8"/>
        <v>EJECUCION</v>
      </c>
      <c r="AW92" s="3" t="s">
        <v>53</v>
      </c>
      <c r="AX92" s="43" t="s">
        <v>663</v>
      </c>
      <c r="AY92" s="3" t="s">
        <v>358</v>
      </c>
      <c r="AZ92" s="3" t="s">
        <v>55</v>
      </c>
      <c r="BA92" s="6" t="s">
        <v>726</v>
      </c>
      <c r="BB92" s="24">
        <v>45804</v>
      </c>
      <c r="BC92" s="1" t="s">
        <v>55</v>
      </c>
      <c r="BD92" s="3" t="s">
        <v>277</v>
      </c>
      <c r="BE92" s="57">
        <f t="shared" ca="1" si="9"/>
        <v>30</v>
      </c>
      <c r="BF92" s="42" t="str">
        <f t="shared" ca="1" si="11"/>
        <v>EJECUCION</v>
      </c>
      <c r="BG92" s="4"/>
      <c r="BH92" s="4"/>
      <c r="BI92" s="4"/>
      <c r="BJ92" s="4"/>
      <c r="BK92" s="4"/>
      <c r="BL92" s="4"/>
    </row>
    <row r="93" spans="1:64" s="3" customFormat="1" ht="154" x14ac:dyDescent="0.35">
      <c r="A93" s="3" t="s">
        <v>203</v>
      </c>
      <c r="B93" s="1">
        <v>2025</v>
      </c>
      <c r="C93" s="64" t="s">
        <v>584</v>
      </c>
      <c r="D93" s="3" t="s">
        <v>121</v>
      </c>
      <c r="E93" s="3" t="s">
        <v>728</v>
      </c>
      <c r="F93" s="3" t="s">
        <v>118</v>
      </c>
      <c r="G93" s="14">
        <v>45679</v>
      </c>
      <c r="H93" s="3" t="s">
        <v>727</v>
      </c>
      <c r="I93" s="3" t="s">
        <v>66</v>
      </c>
      <c r="J93" s="3">
        <v>1122652584</v>
      </c>
      <c r="K93" s="3" t="s">
        <v>53</v>
      </c>
      <c r="L93" s="3" t="s">
        <v>53</v>
      </c>
      <c r="M93" s="3" t="s">
        <v>56</v>
      </c>
      <c r="N93" s="3" t="s">
        <v>362</v>
      </c>
      <c r="O93" s="153" t="s">
        <v>355</v>
      </c>
      <c r="P93" s="38">
        <v>44000000</v>
      </c>
      <c r="Q93" s="17">
        <v>8</v>
      </c>
      <c r="R93" s="16">
        <v>5500000</v>
      </c>
      <c r="S93" s="5" t="s">
        <v>53</v>
      </c>
      <c r="T93" s="17" t="s">
        <v>53</v>
      </c>
      <c r="U93" s="3" t="s">
        <v>730</v>
      </c>
      <c r="V93" s="1" t="s">
        <v>860</v>
      </c>
      <c r="W93" s="3" t="s">
        <v>53</v>
      </c>
      <c r="X93" s="3" t="s">
        <v>53</v>
      </c>
      <c r="Y93" s="3" t="s">
        <v>107</v>
      </c>
      <c r="Z93" s="3" t="s">
        <v>53</v>
      </c>
      <c r="AA93" s="20" t="s">
        <v>53</v>
      </c>
      <c r="AB93" s="50">
        <v>0</v>
      </c>
      <c r="AC93" s="50">
        <f t="shared" si="14"/>
        <v>44000000</v>
      </c>
      <c r="AD93" s="50" t="s">
        <v>53</v>
      </c>
      <c r="AE93" s="50" t="s">
        <v>53</v>
      </c>
      <c r="AF93" s="50" t="s">
        <v>53</v>
      </c>
      <c r="AG93" s="50" t="s">
        <v>53</v>
      </c>
      <c r="AH93" s="50" t="s">
        <v>53</v>
      </c>
      <c r="AI93" s="50" t="s">
        <v>53</v>
      </c>
      <c r="AJ93" s="50" t="s">
        <v>53</v>
      </c>
      <c r="AK93" s="50" t="s">
        <v>53</v>
      </c>
      <c r="AL93" s="50" t="s">
        <v>53</v>
      </c>
      <c r="AM93" s="50" t="s">
        <v>53</v>
      </c>
      <c r="AN93" s="50" t="s">
        <v>53</v>
      </c>
      <c r="AO93" s="1" t="s">
        <v>55</v>
      </c>
      <c r="AP93" s="14">
        <f t="shared" si="13"/>
        <v>45679</v>
      </c>
      <c r="AQ93" s="14" t="s">
        <v>53</v>
      </c>
      <c r="AR93" s="14" t="s">
        <v>53</v>
      </c>
      <c r="AS93" s="47">
        <v>45680</v>
      </c>
      <c r="AT93" s="47">
        <v>45922</v>
      </c>
      <c r="AU93" s="20">
        <f t="shared" si="10"/>
        <v>45922</v>
      </c>
      <c r="AV93" s="59" t="str">
        <f t="shared" ca="1" si="8"/>
        <v>EJECUCION</v>
      </c>
      <c r="AW93" s="3" t="s">
        <v>53</v>
      </c>
      <c r="AX93" s="43" t="s">
        <v>663</v>
      </c>
      <c r="AY93" s="3" t="s">
        <v>358</v>
      </c>
      <c r="AZ93" s="3" t="s">
        <v>55</v>
      </c>
      <c r="BA93" s="6" t="s">
        <v>729</v>
      </c>
      <c r="BB93" s="1" t="s">
        <v>53</v>
      </c>
      <c r="BC93" s="1" t="s">
        <v>55</v>
      </c>
      <c r="BD93" s="3" t="s">
        <v>277</v>
      </c>
      <c r="BE93" s="57">
        <f t="shared" ca="1" si="9"/>
        <v>30</v>
      </c>
      <c r="BF93" s="42" t="str">
        <f t="shared" ca="1" si="11"/>
        <v>EJECUCION</v>
      </c>
      <c r="BG93" s="4"/>
      <c r="BH93" s="4"/>
      <c r="BI93" s="4"/>
      <c r="BJ93" s="4"/>
      <c r="BK93" s="4"/>
      <c r="BL93" s="4"/>
    </row>
    <row r="94" spans="1:64" s="3" customFormat="1" ht="154" x14ac:dyDescent="0.35">
      <c r="A94" s="3" t="s">
        <v>203</v>
      </c>
      <c r="B94" s="1">
        <v>2025</v>
      </c>
      <c r="C94" s="64" t="s">
        <v>585</v>
      </c>
      <c r="D94" s="3" t="s">
        <v>121</v>
      </c>
      <c r="E94" s="3" t="s">
        <v>732</v>
      </c>
      <c r="F94" s="3" t="s">
        <v>118</v>
      </c>
      <c r="G94" s="14">
        <v>45679</v>
      </c>
      <c r="H94" s="3" t="s">
        <v>731</v>
      </c>
      <c r="I94" s="3" t="s">
        <v>66</v>
      </c>
      <c r="J94" s="3">
        <v>51797340</v>
      </c>
      <c r="K94" s="3" t="s">
        <v>53</v>
      </c>
      <c r="L94" s="3" t="s">
        <v>53</v>
      </c>
      <c r="M94" s="3" t="s">
        <v>56</v>
      </c>
      <c r="N94" s="3" t="s">
        <v>222</v>
      </c>
      <c r="O94" s="153" t="s">
        <v>733</v>
      </c>
      <c r="P94" s="38">
        <v>37929360</v>
      </c>
      <c r="Q94" s="17">
        <v>8</v>
      </c>
      <c r="R94" s="16">
        <v>4741170</v>
      </c>
      <c r="S94" s="5" t="s">
        <v>53</v>
      </c>
      <c r="T94" s="17" t="s">
        <v>53</v>
      </c>
      <c r="U94" s="3" t="s">
        <v>734</v>
      </c>
      <c r="V94" s="1" t="s">
        <v>858</v>
      </c>
      <c r="W94" s="3" t="s">
        <v>53</v>
      </c>
      <c r="X94" s="3" t="s">
        <v>53</v>
      </c>
      <c r="Y94" s="3" t="s">
        <v>107</v>
      </c>
      <c r="Z94" s="3" t="s">
        <v>53</v>
      </c>
      <c r="AA94" s="20" t="s">
        <v>53</v>
      </c>
      <c r="AB94" s="50">
        <v>0</v>
      </c>
      <c r="AC94" s="50">
        <f t="shared" si="14"/>
        <v>37929360</v>
      </c>
      <c r="AD94" s="50" t="s">
        <v>53</v>
      </c>
      <c r="AE94" s="50" t="s">
        <v>53</v>
      </c>
      <c r="AF94" s="50" t="s">
        <v>53</v>
      </c>
      <c r="AG94" s="50" t="s">
        <v>53</v>
      </c>
      <c r="AH94" s="50" t="s">
        <v>53</v>
      </c>
      <c r="AI94" s="50" t="s">
        <v>53</v>
      </c>
      <c r="AJ94" s="50" t="s">
        <v>53</v>
      </c>
      <c r="AK94" s="50" t="s">
        <v>53</v>
      </c>
      <c r="AL94" s="50" t="s">
        <v>53</v>
      </c>
      <c r="AM94" s="50" t="s">
        <v>53</v>
      </c>
      <c r="AN94" s="50" t="s">
        <v>53</v>
      </c>
      <c r="AO94" s="1" t="s">
        <v>55</v>
      </c>
      <c r="AP94" s="14">
        <f t="shared" si="13"/>
        <v>45679</v>
      </c>
      <c r="AQ94" s="14" t="s">
        <v>53</v>
      </c>
      <c r="AR94" s="14" t="s">
        <v>53</v>
      </c>
      <c r="AS94" s="47">
        <v>45680</v>
      </c>
      <c r="AT94" s="47">
        <v>45922</v>
      </c>
      <c r="AU94" s="20">
        <f t="shared" si="10"/>
        <v>45922</v>
      </c>
      <c r="AV94" s="59" t="str">
        <f t="shared" ca="1" si="8"/>
        <v>EJECUCION</v>
      </c>
      <c r="AW94" s="3" t="s">
        <v>53</v>
      </c>
      <c r="AX94" s="43" t="s">
        <v>466</v>
      </c>
      <c r="AY94" s="1" t="s">
        <v>467</v>
      </c>
      <c r="AZ94" s="3" t="s">
        <v>55</v>
      </c>
      <c r="BA94" s="6" t="s">
        <v>735</v>
      </c>
      <c r="BB94" s="1" t="s">
        <v>53</v>
      </c>
      <c r="BC94" s="1" t="s">
        <v>55</v>
      </c>
      <c r="BD94" s="3" t="s">
        <v>277</v>
      </c>
      <c r="BE94" s="57">
        <f t="shared" ca="1" si="9"/>
        <v>30</v>
      </c>
      <c r="BF94" s="42" t="str">
        <f t="shared" ca="1" si="11"/>
        <v>EJECUCION</v>
      </c>
      <c r="BG94" s="4"/>
      <c r="BH94" s="4"/>
      <c r="BI94" s="4"/>
      <c r="BJ94" s="4"/>
      <c r="BK94" s="4"/>
      <c r="BL94" s="4"/>
    </row>
    <row r="95" spans="1:64" s="3" customFormat="1" ht="87" x14ac:dyDescent="0.35">
      <c r="A95" s="3" t="s">
        <v>98</v>
      </c>
      <c r="B95" s="1">
        <v>2025</v>
      </c>
      <c r="C95" s="64" t="s">
        <v>587</v>
      </c>
      <c r="D95" s="3" t="s">
        <v>121</v>
      </c>
      <c r="E95" s="3" t="s">
        <v>737</v>
      </c>
      <c r="F95" s="3" t="s">
        <v>118</v>
      </c>
      <c r="G95" s="14">
        <v>45680</v>
      </c>
      <c r="H95" s="3" t="s">
        <v>736</v>
      </c>
      <c r="I95" s="3" t="s">
        <v>66</v>
      </c>
      <c r="J95" s="3">
        <v>79540344</v>
      </c>
      <c r="K95" s="3" t="s">
        <v>53</v>
      </c>
      <c r="L95" s="3" t="s">
        <v>53</v>
      </c>
      <c r="M95" s="3" t="s">
        <v>56</v>
      </c>
      <c r="N95" s="3" t="s">
        <v>362</v>
      </c>
      <c r="O95" s="153" t="s">
        <v>363</v>
      </c>
      <c r="P95" s="38">
        <v>67352000</v>
      </c>
      <c r="Q95" s="17">
        <v>8</v>
      </c>
      <c r="R95" s="16">
        <v>8419000</v>
      </c>
      <c r="S95" s="5" t="s">
        <v>53</v>
      </c>
      <c r="T95" s="17" t="s">
        <v>53</v>
      </c>
      <c r="U95" s="3" t="s">
        <v>738</v>
      </c>
      <c r="V95" s="1" t="s">
        <v>851</v>
      </c>
      <c r="W95" s="3" t="s">
        <v>53</v>
      </c>
      <c r="X95" s="3" t="s">
        <v>53</v>
      </c>
      <c r="Y95" s="3" t="s">
        <v>107</v>
      </c>
      <c r="Z95" s="3" t="s">
        <v>53</v>
      </c>
      <c r="AA95" s="20" t="s">
        <v>53</v>
      </c>
      <c r="AB95" s="50">
        <v>0</v>
      </c>
      <c r="AC95" s="50">
        <f t="shared" si="14"/>
        <v>67352000</v>
      </c>
      <c r="AD95" s="50" t="s">
        <v>53</v>
      </c>
      <c r="AE95" s="50" t="s">
        <v>53</v>
      </c>
      <c r="AF95" s="50" t="s">
        <v>53</v>
      </c>
      <c r="AG95" s="50" t="s">
        <v>53</v>
      </c>
      <c r="AH95" s="50" t="s">
        <v>53</v>
      </c>
      <c r="AI95" s="50" t="s">
        <v>53</v>
      </c>
      <c r="AJ95" s="50" t="s">
        <v>53</v>
      </c>
      <c r="AK95" s="50" t="s">
        <v>53</v>
      </c>
      <c r="AL95" s="50" t="s">
        <v>53</v>
      </c>
      <c r="AM95" s="50" t="s">
        <v>53</v>
      </c>
      <c r="AN95" s="50" t="s">
        <v>53</v>
      </c>
      <c r="AO95" s="1" t="s">
        <v>55</v>
      </c>
      <c r="AP95" s="14">
        <f t="shared" si="13"/>
        <v>45680</v>
      </c>
      <c r="AQ95" s="14" t="s">
        <v>53</v>
      </c>
      <c r="AR95" s="14" t="s">
        <v>53</v>
      </c>
      <c r="AS95" s="47">
        <v>45681</v>
      </c>
      <c r="AT95" s="47">
        <v>45923</v>
      </c>
      <c r="AU95" s="20">
        <f t="shared" si="10"/>
        <v>45923</v>
      </c>
      <c r="AV95" s="59" t="str">
        <f t="shared" ca="1" si="8"/>
        <v>EJECUCION</v>
      </c>
      <c r="AW95" s="3" t="s">
        <v>53</v>
      </c>
      <c r="AX95" s="43" t="s">
        <v>94</v>
      </c>
      <c r="AY95" s="1" t="s">
        <v>62</v>
      </c>
      <c r="AZ95" s="3" t="s">
        <v>55</v>
      </c>
      <c r="BA95" s="31" t="s">
        <v>739</v>
      </c>
      <c r="BB95" s="1" t="s">
        <v>53</v>
      </c>
      <c r="BC95" s="1" t="s">
        <v>55</v>
      </c>
      <c r="BD95" s="3" t="s">
        <v>277</v>
      </c>
      <c r="BE95" s="57">
        <f t="shared" ca="1" si="9"/>
        <v>31</v>
      </c>
      <c r="BF95" s="42" t="str">
        <f t="shared" ca="1" si="11"/>
        <v>EJECUCION</v>
      </c>
      <c r="BG95" s="4"/>
      <c r="BH95" s="4"/>
      <c r="BI95" s="4"/>
      <c r="BJ95" s="4"/>
      <c r="BK95" s="4"/>
      <c r="BL95" s="4"/>
    </row>
    <row r="96" spans="1:64" s="3" customFormat="1" ht="154" x14ac:dyDescent="0.35">
      <c r="A96" s="3" t="s">
        <v>106</v>
      </c>
      <c r="B96" s="1">
        <v>2025</v>
      </c>
      <c r="C96" s="64" t="s">
        <v>609</v>
      </c>
      <c r="D96" s="3" t="s">
        <v>121</v>
      </c>
      <c r="E96" s="3" t="s">
        <v>741</v>
      </c>
      <c r="F96" s="3" t="s">
        <v>118</v>
      </c>
      <c r="G96" s="14">
        <v>45680</v>
      </c>
      <c r="H96" s="3" t="s">
        <v>740</v>
      </c>
      <c r="I96" s="3" t="s">
        <v>66</v>
      </c>
      <c r="J96" s="3">
        <v>1077032736</v>
      </c>
      <c r="K96" s="3" t="s">
        <v>53</v>
      </c>
      <c r="L96" s="3" t="s">
        <v>53</v>
      </c>
      <c r="M96" s="3" t="s">
        <v>56</v>
      </c>
      <c r="N96" s="3" t="s">
        <v>362</v>
      </c>
      <c r="O96" s="153" t="s">
        <v>742</v>
      </c>
      <c r="P96" s="38">
        <v>47200000</v>
      </c>
      <c r="Q96" s="17">
        <v>8</v>
      </c>
      <c r="R96" s="16">
        <v>5900000</v>
      </c>
      <c r="S96" s="5" t="s">
        <v>53</v>
      </c>
      <c r="T96" s="17" t="s">
        <v>53</v>
      </c>
      <c r="U96" s="3" t="s">
        <v>743</v>
      </c>
      <c r="V96" s="1" t="s">
        <v>855</v>
      </c>
      <c r="W96" s="3" t="s">
        <v>53</v>
      </c>
      <c r="X96" s="3" t="s">
        <v>53</v>
      </c>
      <c r="Y96" s="3" t="s">
        <v>107</v>
      </c>
      <c r="Z96" s="3" t="s">
        <v>53</v>
      </c>
      <c r="AA96" s="20" t="s">
        <v>53</v>
      </c>
      <c r="AB96" s="50">
        <v>0</v>
      </c>
      <c r="AC96" s="50">
        <f t="shared" si="14"/>
        <v>47200000</v>
      </c>
      <c r="AD96" s="50" t="s">
        <v>53</v>
      </c>
      <c r="AE96" s="50" t="s">
        <v>53</v>
      </c>
      <c r="AF96" s="50" t="s">
        <v>53</v>
      </c>
      <c r="AG96" s="50" t="s">
        <v>53</v>
      </c>
      <c r="AH96" s="50" t="s">
        <v>53</v>
      </c>
      <c r="AI96" s="50" t="s">
        <v>53</v>
      </c>
      <c r="AJ96" s="50" t="s">
        <v>53</v>
      </c>
      <c r="AK96" s="50" t="s">
        <v>53</v>
      </c>
      <c r="AL96" s="50" t="s">
        <v>53</v>
      </c>
      <c r="AM96" s="50" t="s">
        <v>53</v>
      </c>
      <c r="AN96" s="50" t="s">
        <v>53</v>
      </c>
      <c r="AO96" s="1" t="s">
        <v>55</v>
      </c>
      <c r="AP96" s="14">
        <f t="shared" si="13"/>
        <v>45680</v>
      </c>
      <c r="AQ96" s="14" t="s">
        <v>53</v>
      </c>
      <c r="AR96" s="14" t="s">
        <v>53</v>
      </c>
      <c r="AS96" s="47">
        <v>45681</v>
      </c>
      <c r="AT96" s="47">
        <v>45923</v>
      </c>
      <c r="AU96" s="20">
        <f t="shared" si="10"/>
        <v>45923</v>
      </c>
      <c r="AV96" s="59" t="str">
        <f t="shared" ca="1" si="8"/>
        <v>EJECUCION</v>
      </c>
      <c r="AW96" s="3" t="s">
        <v>53</v>
      </c>
      <c r="AX96" s="43" t="s">
        <v>547</v>
      </c>
      <c r="AY96" s="1" t="s">
        <v>548</v>
      </c>
      <c r="AZ96" s="3" t="s">
        <v>55</v>
      </c>
      <c r="BA96" s="6" t="s">
        <v>744</v>
      </c>
      <c r="BB96" s="1" t="s">
        <v>53</v>
      </c>
      <c r="BC96" s="1" t="s">
        <v>55</v>
      </c>
      <c r="BD96" s="3" t="s">
        <v>277</v>
      </c>
      <c r="BE96" s="57">
        <f t="shared" ca="1" si="9"/>
        <v>31</v>
      </c>
      <c r="BF96" s="42" t="str">
        <f t="shared" ca="1" si="11"/>
        <v>EJECUCION</v>
      </c>
      <c r="BG96" s="4"/>
      <c r="BH96" s="4"/>
      <c r="BI96" s="4"/>
      <c r="BJ96" s="4"/>
      <c r="BK96" s="4"/>
      <c r="BL96" s="4"/>
    </row>
    <row r="97" spans="1:64" s="3" customFormat="1" ht="98" x14ac:dyDescent="0.35">
      <c r="A97" s="3" t="s">
        <v>106</v>
      </c>
      <c r="B97" s="1">
        <v>2025</v>
      </c>
      <c r="C97" s="64" t="s">
        <v>610</v>
      </c>
      <c r="D97" s="3" t="s">
        <v>121</v>
      </c>
      <c r="E97" s="3" t="s">
        <v>746</v>
      </c>
      <c r="F97" s="3" t="s">
        <v>118</v>
      </c>
      <c r="G97" s="14">
        <v>45680</v>
      </c>
      <c r="H97" s="3" t="s">
        <v>745</v>
      </c>
      <c r="I97" s="3" t="s">
        <v>66</v>
      </c>
      <c r="J97" s="3">
        <v>1013685677</v>
      </c>
      <c r="K97" s="3" t="s">
        <v>53</v>
      </c>
      <c r="L97" s="3" t="s">
        <v>53</v>
      </c>
      <c r="M97" s="3" t="s">
        <v>56</v>
      </c>
      <c r="N97" s="3" t="s">
        <v>362</v>
      </c>
      <c r="O97" s="153" t="s">
        <v>748</v>
      </c>
      <c r="P97" s="38">
        <v>42200000</v>
      </c>
      <c r="Q97" s="17">
        <v>8</v>
      </c>
      <c r="R97" s="16">
        <v>5275000</v>
      </c>
      <c r="S97" s="5" t="s">
        <v>53</v>
      </c>
      <c r="T97" s="17" t="s">
        <v>53</v>
      </c>
      <c r="U97" s="3" t="s">
        <v>749</v>
      </c>
      <c r="V97" s="1" t="s">
        <v>849</v>
      </c>
      <c r="W97" s="3" t="s">
        <v>53</v>
      </c>
      <c r="X97" s="3" t="s">
        <v>53</v>
      </c>
      <c r="Y97" s="3" t="s">
        <v>107</v>
      </c>
      <c r="Z97" s="3" t="s">
        <v>53</v>
      </c>
      <c r="AA97" s="20" t="s">
        <v>53</v>
      </c>
      <c r="AB97" s="50">
        <v>0</v>
      </c>
      <c r="AC97" s="50">
        <f t="shared" si="14"/>
        <v>42200000</v>
      </c>
      <c r="AD97" s="50" t="s">
        <v>53</v>
      </c>
      <c r="AE97" s="50" t="s">
        <v>53</v>
      </c>
      <c r="AF97" s="50" t="s">
        <v>53</v>
      </c>
      <c r="AG97" s="50" t="s">
        <v>53</v>
      </c>
      <c r="AH97" s="50" t="s">
        <v>53</v>
      </c>
      <c r="AI97" s="50" t="s">
        <v>53</v>
      </c>
      <c r="AJ97" s="50" t="s">
        <v>53</v>
      </c>
      <c r="AK97" s="50" t="s">
        <v>53</v>
      </c>
      <c r="AL97" s="50" t="s">
        <v>53</v>
      </c>
      <c r="AM97" s="50" t="s">
        <v>53</v>
      </c>
      <c r="AN97" s="50" t="s">
        <v>53</v>
      </c>
      <c r="AO97" s="1" t="s">
        <v>55</v>
      </c>
      <c r="AP97" s="14">
        <f t="shared" si="13"/>
        <v>45680</v>
      </c>
      <c r="AQ97" s="14" t="s">
        <v>53</v>
      </c>
      <c r="AR97" s="14" t="s">
        <v>53</v>
      </c>
      <c r="AS97" s="47">
        <v>45681</v>
      </c>
      <c r="AT97" s="47">
        <v>45923</v>
      </c>
      <c r="AU97" s="20">
        <f t="shared" si="10"/>
        <v>45923</v>
      </c>
      <c r="AV97" s="59" t="str">
        <f t="shared" ca="1" si="8"/>
        <v>EJECUCION</v>
      </c>
      <c r="AW97" s="3" t="s">
        <v>53</v>
      </c>
      <c r="AX97" s="43" t="s">
        <v>663</v>
      </c>
      <c r="AY97" s="1" t="s">
        <v>358</v>
      </c>
      <c r="AZ97" s="3" t="s">
        <v>55</v>
      </c>
      <c r="BA97" s="6" t="s">
        <v>747</v>
      </c>
      <c r="BB97" s="1" t="s">
        <v>53</v>
      </c>
      <c r="BC97" s="1" t="s">
        <v>55</v>
      </c>
      <c r="BD97" s="3" t="s">
        <v>277</v>
      </c>
      <c r="BE97" s="57">
        <f t="shared" ca="1" si="9"/>
        <v>31</v>
      </c>
      <c r="BF97" s="42" t="str">
        <f t="shared" ca="1" si="11"/>
        <v>EJECUCION</v>
      </c>
      <c r="BG97" s="4"/>
      <c r="BH97" s="4"/>
      <c r="BI97" s="4"/>
      <c r="BJ97" s="4"/>
      <c r="BK97" s="4"/>
      <c r="BL97" s="4"/>
    </row>
    <row r="98" spans="1:64" s="3" customFormat="1" ht="43.5" customHeight="1" x14ac:dyDescent="0.35">
      <c r="A98" s="3" t="s">
        <v>106</v>
      </c>
      <c r="B98" s="1">
        <v>2025</v>
      </c>
      <c r="C98" s="64" t="s">
        <v>611</v>
      </c>
      <c r="D98" s="3" t="s">
        <v>121</v>
      </c>
      <c r="E98" s="3" t="s">
        <v>751</v>
      </c>
      <c r="F98" s="3" t="s">
        <v>118</v>
      </c>
      <c r="G98" s="14">
        <v>45680</v>
      </c>
      <c r="H98" s="3" t="s">
        <v>750</v>
      </c>
      <c r="I98" s="3" t="s">
        <v>66</v>
      </c>
      <c r="J98" s="3">
        <v>1016011296</v>
      </c>
      <c r="K98" s="3" t="s">
        <v>53</v>
      </c>
      <c r="L98" s="3" t="s">
        <v>53</v>
      </c>
      <c r="M98" s="3" t="s">
        <v>56</v>
      </c>
      <c r="N98" s="3" t="s">
        <v>222</v>
      </c>
      <c r="O98" s="153" t="s">
        <v>753</v>
      </c>
      <c r="P98" s="38">
        <v>37811200</v>
      </c>
      <c r="Q98" s="17">
        <v>8</v>
      </c>
      <c r="R98" s="38">
        <v>4726400</v>
      </c>
      <c r="S98" s="5" t="s">
        <v>53</v>
      </c>
      <c r="T98" s="17" t="s">
        <v>53</v>
      </c>
      <c r="U98" s="3" t="s">
        <v>754</v>
      </c>
      <c r="V98" s="1" t="s">
        <v>850</v>
      </c>
      <c r="W98" s="3" t="s">
        <v>53</v>
      </c>
      <c r="X98" s="3" t="s">
        <v>53</v>
      </c>
      <c r="Y98" s="3" t="s">
        <v>107</v>
      </c>
      <c r="Z98" s="3" t="s">
        <v>53</v>
      </c>
      <c r="AA98" s="20" t="s">
        <v>53</v>
      </c>
      <c r="AB98" s="50">
        <v>0</v>
      </c>
      <c r="AC98" s="50">
        <f>AB98+R98</f>
        <v>4726400</v>
      </c>
      <c r="AD98" s="50" t="s">
        <v>53</v>
      </c>
      <c r="AE98" s="50" t="s">
        <v>53</v>
      </c>
      <c r="AF98" s="50" t="s">
        <v>53</v>
      </c>
      <c r="AG98" s="50" t="s">
        <v>53</v>
      </c>
      <c r="AH98" s="50" t="s">
        <v>53</v>
      </c>
      <c r="AI98" s="50" t="s">
        <v>53</v>
      </c>
      <c r="AJ98" s="50" t="s">
        <v>53</v>
      </c>
      <c r="AK98" s="50" t="s">
        <v>53</v>
      </c>
      <c r="AL98" s="50" t="s">
        <v>53</v>
      </c>
      <c r="AM98" s="50" t="s">
        <v>53</v>
      </c>
      <c r="AN98" s="50" t="s">
        <v>53</v>
      </c>
      <c r="AO98" s="1" t="s">
        <v>55</v>
      </c>
      <c r="AP98" s="14">
        <f t="shared" si="13"/>
        <v>45680</v>
      </c>
      <c r="AQ98" s="14" t="s">
        <v>53</v>
      </c>
      <c r="AR98" s="14" t="s">
        <v>53</v>
      </c>
      <c r="AS98" s="47">
        <v>45681</v>
      </c>
      <c r="AT98" s="47">
        <v>45923</v>
      </c>
      <c r="AU98" s="20">
        <f t="shared" si="10"/>
        <v>45923</v>
      </c>
      <c r="AV98" s="59" t="str">
        <f t="shared" ca="1" si="8"/>
        <v>EJECUCION</v>
      </c>
      <c r="AW98" s="3" t="s">
        <v>53</v>
      </c>
      <c r="AX98" s="43" t="s">
        <v>58</v>
      </c>
      <c r="AY98" s="1" t="s">
        <v>59</v>
      </c>
      <c r="AZ98" s="3" t="s">
        <v>55</v>
      </c>
      <c r="BA98" s="6" t="s">
        <v>752</v>
      </c>
      <c r="BB98" s="1" t="s">
        <v>53</v>
      </c>
      <c r="BC98" s="1" t="s">
        <v>55</v>
      </c>
      <c r="BD98" s="3" t="s">
        <v>277</v>
      </c>
      <c r="BE98" s="57">
        <f t="shared" ca="1" si="9"/>
        <v>31</v>
      </c>
      <c r="BF98" s="42" t="str">
        <f t="shared" ca="1" si="11"/>
        <v>EJECUCION</v>
      </c>
      <c r="BG98" s="4"/>
      <c r="BH98" s="4"/>
      <c r="BI98" s="4"/>
      <c r="BJ98" s="4"/>
      <c r="BK98" s="4"/>
      <c r="BL98" s="4"/>
    </row>
    <row r="99" spans="1:64" s="3" customFormat="1" ht="154" x14ac:dyDescent="0.35">
      <c r="A99" s="3" t="s">
        <v>245</v>
      </c>
      <c r="B99" s="1">
        <v>2025</v>
      </c>
      <c r="C99" s="64" t="s">
        <v>755</v>
      </c>
      <c r="D99" s="3" t="s">
        <v>121</v>
      </c>
      <c r="E99" s="3" t="s">
        <v>756</v>
      </c>
      <c r="F99" s="3" t="s">
        <v>118</v>
      </c>
      <c r="G99" s="14">
        <v>45680</v>
      </c>
      <c r="H99" s="3" t="s">
        <v>1817</v>
      </c>
      <c r="I99" s="3" t="s">
        <v>66</v>
      </c>
      <c r="J99" s="3">
        <v>1070922678</v>
      </c>
      <c r="K99" s="3" t="s">
        <v>53</v>
      </c>
      <c r="L99" s="3" t="s">
        <v>53</v>
      </c>
      <c r="M99" s="3" t="s">
        <v>56</v>
      </c>
      <c r="N99" s="3" t="s">
        <v>296</v>
      </c>
      <c r="O99" s="153" t="s">
        <v>757</v>
      </c>
      <c r="P99" s="38">
        <v>39380800</v>
      </c>
      <c r="Q99" s="17">
        <v>8</v>
      </c>
      <c r="R99" s="16">
        <v>4922600</v>
      </c>
      <c r="S99" s="5" t="s">
        <v>53</v>
      </c>
      <c r="T99" s="17" t="s">
        <v>53</v>
      </c>
      <c r="U99" s="3" t="s">
        <v>758</v>
      </c>
      <c r="V99" s="1" t="s">
        <v>856</v>
      </c>
      <c r="W99" s="3" t="s">
        <v>53</v>
      </c>
      <c r="X99" s="3" t="s">
        <v>53</v>
      </c>
      <c r="Y99" s="3" t="s">
        <v>107</v>
      </c>
      <c r="Z99" s="3" t="s">
        <v>53</v>
      </c>
      <c r="AA99" s="20" t="s">
        <v>53</v>
      </c>
      <c r="AB99" s="50">
        <v>0</v>
      </c>
      <c r="AC99" s="50">
        <f t="shared" si="14"/>
        <v>39380800</v>
      </c>
      <c r="AD99" s="50" t="s">
        <v>53</v>
      </c>
      <c r="AE99" s="50" t="s">
        <v>53</v>
      </c>
      <c r="AF99" s="50" t="s">
        <v>53</v>
      </c>
      <c r="AG99" s="50" t="s">
        <v>53</v>
      </c>
      <c r="AH99" s="50" t="s">
        <v>53</v>
      </c>
      <c r="AI99" s="50" t="s">
        <v>53</v>
      </c>
      <c r="AJ99" s="50" t="s">
        <v>53</v>
      </c>
      <c r="AK99" s="50" t="s">
        <v>53</v>
      </c>
      <c r="AL99" s="50" t="s">
        <v>53</v>
      </c>
      <c r="AM99" s="50" t="s">
        <v>53</v>
      </c>
      <c r="AN99" s="50" t="s">
        <v>53</v>
      </c>
      <c r="AO99" s="1" t="s">
        <v>55</v>
      </c>
      <c r="AP99" s="14">
        <f t="shared" si="13"/>
        <v>45680</v>
      </c>
      <c r="AQ99" s="14" t="s">
        <v>53</v>
      </c>
      <c r="AR99" s="14" t="s">
        <v>53</v>
      </c>
      <c r="AS99" s="47">
        <v>45681</v>
      </c>
      <c r="AT99" s="47">
        <v>45923</v>
      </c>
      <c r="AU99" s="20">
        <f t="shared" si="10"/>
        <v>45923</v>
      </c>
      <c r="AV99" s="59" t="str">
        <f t="shared" ca="1" si="8"/>
        <v>EJECUCION</v>
      </c>
      <c r="AW99" s="3" t="s">
        <v>53</v>
      </c>
      <c r="AX99" s="43" t="s">
        <v>403</v>
      </c>
      <c r="AY99" s="1" t="s">
        <v>404</v>
      </c>
      <c r="AZ99" s="3" t="s">
        <v>55</v>
      </c>
      <c r="BA99" s="6" t="s">
        <v>759</v>
      </c>
      <c r="BB99" s="1" t="s">
        <v>53</v>
      </c>
      <c r="BC99" s="1" t="s">
        <v>55</v>
      </c>
      <c r="BD99" s="3" t="s">
        <v>277</v>
      </c>
      <c r="BE99" s="57">
        <f t="shared" ca="1" si="9"/>
        <v>31</v>
      </c>
      <c r="BF99" s="42" t="str">
        <f t="shared" ca="1" si="11"/>
        <v>EJECUCION</v>
      </c>
      <c r="BG99" s="4"/>
      <c r="BH99" s="4"/>
      <c r="BI99" s="4"/>
      <c r="BJ99" s="4"/>
      <c r="BK99" s="4"/>
      <c r="BL99" s="4"/>
    </row>
    <row r="100" spans="1:64" s="3" customFormat="1" ht="154" x14ac:dyDescent="0.35">
      <c r="A100" s="3" t="s">
        <v>98</v>
      </c>
      <c r="B100" s="1">
        <v>2025</v>
      </c>
      <c r="C100" s="64" t="s">
        <v>612</v>
      </c>
      <c r="D100" s="3" t="s">
        <v>121</v>
      </c>
      <c r="E100" s="3" t="s">
        <v>761</v>
      </c>
      <c r="F100" s="3" t="s">
        <v>118</v>
      </c>
      <c r="G100" s="14">
        <v>45681</v>
      </c>
      <c r="H100" s="3" t="s">
        <v>760</v>
      </c>
      <c r="I100" s="3" t="s">
        <v>66</v>
      </c>
      <c r="J100" s="3">
        <v>1015432733</v>
      </c>
      <c r="K100" s="3" t="s">
        <v>53</v>
      </c>
      <c r="L100" s="3" t="s">
        <v>53</v>
      </c>
      <c r="M100" s="3" t="s">
        <v>56</v>
      </c>
      <c r="N100" s="3" t="s">
        <v>362</v>
      </c>
      <c r="O100" s="153" t="s">
        <v>762</v>
      </c>
      <c r="P100" s="38">
        <v>19500000</v>
      </c>
      <c r="Q100" s="17">
        <v>3</v>
      </c>
      <c r="R100" s="16">
        <v>5000000</v>
      </c>
      <c r="S100" s="5" t="s">
        <v>53</v>
      </c>
      <c r="T100" s="17" t="s">
        <v>53</v>
      </c>
      <c r="U100" s="3" t="s">
        <v>53</v>
      </c>
      <c r="V100" s="1" t="s">
        <v>1762</v>
      </c>
      <c r="W100" s="3" t="s">
        <v>763</v>
      </c>
      <c r="X100" s="3" t="s">
        <v>53</v>
      </c>
      <c r="Y100" s="3" t="s">
        <v>682</v>
      </c>
      <c r="Z100" s="3" t="s">
        <v>53</v>
      </c>
      <c r="AA100" s="20" t="s">
        <v>53</v>
      </c>
      <c r="AB100" s="50">
        <v>0</v>
      </c>
      <c r="AC100" s="50">
        <f t="shared" si="14"/>
        <v>19500000</v>
      </c>
      <c r="AD100" s="50" t="s">
        <v>53</v>
      </c>
      <c r="AE100" s="50" t="s">
        <v>53</v>
      </c>
      <c r="AF100" s="50" t="s">
        <v>53</v>
      </c>
      <c r="AG100" s="50" t="s">
        <v>53</v>
      </c>
      <c r="AH100" s="50" t="s">
        <v>53</v>
      </c>
      <c r="AI100" s="50" t="s">
        <v>53</v>
      </c>
      <c r="AJ100" s="50" t="s">
        <v>53</v>
      </c>
      <c r="AK100" s="50" t="s">
        <v>53</v>
      </c>
      <c r="AL100" s="50" t="s">
        <v>53</v>
      </c>
      <c r="AM100" s="50" t="s">
        <v>53</v>
      </c>
      <c r="AN100" s="50" t="s">
        <v>53</v>
      </c>
      <c r="AO100" s="1" t="s">
        <v>55</v>
      </c>
      <c r="AP100" s="14">
        <f t="shared" si="13"/>
        <v>45681</v>
      </c>
      <c r="AQ100" s="14" t="s">
        <v>53</v>
      </c>
      <c r="AR100" s="14" t="s">
        <v>53</v>
      </c>
      <c r="AS100" s="47">
        <v>45684</v>
      </c>
      <c r="AT100" s="47">
        <v>45773</v>
      </c>
      <c r="AU100" s="20">
        <f t="shared" si="10"/>
        <v>45773</v>
      </c>
      <c r="AV100" s="59" t="str">
        <f t="shared" ca="1" si="8"/>
        <v>TERMINADO</v>
      </c>
      <c r="AW100" s="3" t="s">
        <v>53</v>
      </c>
      <c r="AX100" s="43" t="s">
        <v>403</v>
      </c>
      <c r="AY100" s="1" t="s">
        <v>404</v>
      </c>
      <c r="AZ100" s="3" t="s">
        <v>55</v>
      </c>
      <c r="BA100" s="6" t="s">
        <v>764</v>
      </c>
      <c r="BB100" s="1" t="s">
        <v>53</v>
      </c>
      <c r="BC100" s="1" t="s">
        <v>55</v>
      </c>
      <c r="BD100" s="3" t="s">
        <v>643</v>
      </c>
      <c r="BE100" s="57">
        <f t="shared" ca="1" si="9"/>
        <v>-119</v>
      </c>
      <c r="BF100" s="42" t="str">
        <f t="shared" ca="1" si="11"/>
        <v>TERMINADO</v>
      </c>
      <c r="BG100" s="4"/>
      <c r="BH100" s="4"/>
      <c r="BI100" s="4"/>
      <c r="BJ100" s="4"/>
      <c r="BK100" s="4"/>
      <c r="BL100" s="4"/>
    </row>
    <row r="101" spans="1:64" s="3" customFormat="1" ht="154" x14ac:dyDescent="0.35">
      <c r="A101" s="3" t="s">
        <v>98</v>
      </c>
      <c r="B101" s="1">
        <v>2025</v>
      </c>
      <c r="C101" s="64" t="s">
        <v>613</v>
      </c>
      <c r="D101" s="3" t="s">
        <v>121</v>
      </c>
      <c r="E101" s="3" t="s">
        <v>766</v>
      </c>
      <c r="F101" s="3" t="s">
        <v>118</v>
      </c>
      <c r="G101" s="14">
        <v>45681</v>
      </c>
      <c r="H101" s="3" t="s">
        <v>765</v>
      </c>
      <c r="I101" s="3" t="s">
        <v>66</v>
      </c>
      <c r="J101" s="3">
        <v>1070616743</v>
      </c>
      <c r="K101" s="3" t="s">
        <v>53</v>
      </c>
      <c r="L101" s="3" t="s">
        <v>53</v>
      </c>
      <c r="M101" s="3" t="s">
        <v>56</v>
      </c>
      <c r="N101" s="3" t="s">
        <v>704</v>
      </c>
      <c r="O101" s="153" t="s">
        <v>640</v>
      </c>
      <c r="P101" s="38">
        <v>42200000</v>
      </c>
      <c r="Q101" s="17">
        <v>8</v>
      </c>
      <c r="R101" s="16">
        <v>5275000</v>
      </c>
      <c r="S101" s="5" t="s">
        <v>53</v>
      </c>
      <c r="T101" s="17" t="s">
        <v>53</v>
      </c>
      <c r="U101" s="3" t="s">
        <v>767</v>
      </c>
      <c r="V101" s="1" t="s">
        <v>880</v>
      </c>
      <c r="W101" s="3" t="s">
        <v>53</v>
      </c>
      <c r="X101" s="3" t="s">
        <v>53</v>
      </c>
      <c r="Y101" s="3" t="s">
        <v>107</v>
      </c>
      <c r="Z101" s="3" t="s">
        <v>53</v>
      </c>
      <c r="AA101" s="20" t="s">
        <v>53</v>
      </c>
      <c r="AB101" s="50">
        <v>0</v>
      </c>
      <c r="AC101" s="50">
        <f t="shared" si="14"/>
        <v>42200000</v>
      </c>
      <c r="AD101" s="50" t="s">
        <v>53</v>
      </c>
      <c r="AE101" s="50" t="s">
        <v>53</v>
      </c>
      <c r="AF101" s="50" t="s">
        <v>53</v>
      </c>
      <c r="AG101" s="50" t="s">
        <v>53</v>
      </c>
      <c r="AH101" s="50" t="s">
        <v>53</v>
      </c>
      <c r="AI101" s="50" t="s">
        <v>53</v>
      </c>
      <c r="AJ101" s="50" t="s">
        <v>53</v>
      </c>
      <c r="AK101" s="50" t="s">
        <v>53</v>
      </c>
      <c r="AL101" s="50" t="s">
        <v>53</v>
      </c>
      <c r="AM101" s="50" t="s">
        <v>53</v>
      </c>
      <c r="AN101" s="50" t="s">
        <v>53</v>
      </c>
      <c r="AO101" s="1" t="s">
        <v>55</v>
      </c>
      <c r="AP101" s="14">
        <f t="shared" si="13"/>
        <v>45681</v>
      </c>
      <c r="AQ101" s="14" t="s">
        <v>53</v>
      </c>
      <c r="AR101" s="14" t="s">
        <v>53</v>
      </c>
      <c r="AS101" s="47">
        <v>45684</v>
      </c>
      <c r="AT101" s="47">
        <v>45926</v>
      </c>
      <c r="AU101" s="20">
        <f t="shared" si="10"/>
        <v>45926</v>
      </c>
      <c r="AV101" s="59" t="str">
        <f t="shared" ca="1" si="8"/>
        <v>EJECUCION</v>
      </c>
      <c r="AW101" s="3" t="s">
        <v>53</v>
      </c>
      <c r="AX101" s="43" t="s">
        <v>477</v>
      </c>
      <c r="AY101" s="1" t="s">
        <v>478</v>
      </c>
      <c r="AZ101" s="3" t="s">
        <v>55</v>
      </c>
      <c r="BA101" s="6" t="s">
        <v>768</v>
      </c>
      <c r="BB101" s="1" t="s">
        <v>53</v>
      </c>
      <c r="BC101" s="1" t="s">
        <v>55</v>
      </c>
      <c r="BD101" s="3" t="s">
        <v>277</v>
      </c>
      <c r="BE101" s="57">
        <f t="shared" ca="1" si="9"/>
        <v>34</v>
      </c>
      <c r="BF101" s="42" t="str">
        <f t="shared" ca="1" si="11"/>
        <v>EJECUCION</v>
      </c>
      <c r="BG101" s="4"/>
      <c r="BH101" s="4"/>
      <c r="BI101" s="4"/>
      <c r="BJ101" s="4"/>
      <c r="BK101" s="4"/>
      <c r="BL101" s="4"/>
    </row>
    <row r="102" spans="1:64" s="3" customFormat="1" ht="154" x14ac:dyDescent="0.35">
      <c r="A102" s="3" t="s">
        <v>245</v>
      </c>
      <c r="B102" s="1">
        <v>2025</v>
      </c>
      <c r="C102" s="64" t="s">
        <v>614</v>
      </c>
      <c r="D102" s="3" t="s">
        <v>121</v>
      </c>
      <c r="E102" s="3" t="s">
        <v>770</v>
      </c>
      <c r="F102" s="3" t="s">
        <v>118</v>
      </c>
      <c r="G102" s="14">
        <v>45681</v>
      </c>
      <c r="H102" s="3" t="s">
        <v>769</v>
      </c>
      <c r="I102" s="3" t="s">
        <v>66</v>
      </c>
      <c r="J102" s="3">
        <v>7571893</v>
      </c>
      <c r="K102" s="3" t="s">
        <v>53</v>
      </c>
      <c r="L102" s="3" t="s">
        <v>53</v>
      </c>
      <c r="M102" s="3" t="s">
        <v>56</v>
      </c>
      <c r="N102" s="3" t="s">
        <v>362</v>
      </c>
      <c r="O102" s="153" t="s">
        <v>773</v>
      </c>
      <c r="P102" s="38">
        <v>71740000</v>
      </c>
      <c r="Q102" s="17">
        <v>8</v>
      </c>
      <c r="R102" s="16">
        <v>8967500</v>
      </c>
      <c r="S102" s="5" t="s">
        <v>53</v>
      </c>
      <c r="T102" s="17" t="s">
        <v>53</v>
      </c>
      <c r="U102" s="3" t="s">
        <v>772</v>
      </c>
      <c r="V102" s="1" t="s">
        <v>881</v>
      </c>
      <c r="W102" s="3" t="s">
        <v>53</v>
      </c>
      <c r="X102" s="3" t="s">
        <v>53</v>
      </c>
      <c r="Y102" s="3" t="s">
        <v>107</v>
      </c>
      <c r="Z102" s="3" t="s">
        <v>53</v>
      </c>
      <c r="AA102" s="20" t="s">
        <v>53</v>
      </c>
      <c r="AB102" s="50">
        <v>0</v>
      </c>
      <c r="AC102" s="50">
        <f t="shared" si="14"/>
        <v>71740000</v>
      </c>
      <c r="AD102" s="50" t="s">
        <v>53</v>
      </c>
      <c r="AE102" s="50" t="s">
        <v>53</v>
      </c>
      <c r="AF102" s="50" t="s">
        <v>53</v>
      </c>
      <c r="AG102" s="50" t="s">
        <v>53</v>
      </c>
      <c r="AH102" s="50" t="s">
        <v>53</v>
      </c>
      <c r="AI102" s="50" t="s">
        <v>53</v>
      </c>
      <c r="AJ102" s="50" t="s">
        <v>53</v>
      </c>
      <c r="AK102" s="50" t="s">
        <v>53</v>
      </c>
      <c r="AL102" s="50" t="s">
        <v>53</v>
      </c>
      <c r="AM102" s="50" t="s">
        <v>53</v>
      </c>
      <c r="AN102" s="50" t="s">
        <v>53</v>
      </c>
      <c r="AO102" s="1" t="s">
        <v>55</v>
      </c>
      <c r="AP102" s="14">
        <f t="shared" si="13"/>
        <v>45681</v>
      </c>
      <c r="AQ102" s="14" t="s">
        <v>53</v>
      </c>
      <c r="AR102" s="14" t="s">
        <v>53</v>
      </c>
      <c r="AS102" s="47">
        <v>45684</v>
      </c>
      <c r="AT102" s="47">
        <v>45926</v>
      </c>
      <c r="AU102" s="20">
        <f t="shared" si="10"/>
        <v>45926</v>
      </c>
      <c r="AV102" s="59" t="s">
        <v>3144</v>
      </c>
      <c r="AW102" s="3" t="s">
        <v>53</v>
      </c>
      <c r="AX102" s="43" t="s">
        <v>663</v>
      </c>
      <c r="AY102" s="1" t="s">
        <v>358</v>
      </c>
      <c r="AZ102" s="3" t="s">
        <v>55</v>
      </c>
      <c r="BA102" s="6" t="s">
        <v>771</v>
      </c>
      <c r="BB102" s="24">
        <v>45791</v>
      </c>
      <c r="BC102" s="1" t="s">
        <v>55</v>
      </c>
      <c r="BD102" s="3" t="s">
        <v>277</v>
      </c>
      <c r="BE102" s="57">
        <f t="shared" ca="1" si="9"/>
        <v>34</v>
      </c>
      <c r="BF102" s="42" t="str">
        <f t="shared" ca="1" si="11"/>
        <v>EJECUCION</v>
      </c>
      <c r="BG102" s="4"/>
      <c r="BH102" s="4"/>
      <c r="BI102" s="4"/>
      <c r="BJ102" s="4"/>
      <c r="BK102" s="4"/>
      <c r="BL102" s="4"/>
    </row>
    <row r="103" spans="1:64" s="3" customFormat="1" ht="44.25" customHeight="1" x14ac:dyDescent="0.35">
      <c r="A103" s="3" t="s">
        <v>245</v>
      </c>
      <c r="B103" s="1">
        <v>2025</v>
      </c>
      <c r="C103" s="64" t="s">
        <v>615</v>
      </c>
      <c r="D103" s="3" t="s">
        <v>121</v>
      </c>
      <c r="E103" s="3" t="s">
        <v>775</v>
      </c>
      <c r="F103" s="3" t="s">
        <v>118</v>
      </c>
      <c r="G103" s="14">
        <v>45681</v>
      </c>
      <c r="H103" s="3" t="s">
        <v>774</v>
      </c>
      <c r="I103" s="3" t="s">
        <v>66</v>
      </c>
      <c r="J103" s="3">
        <v>1073523112</v>
      </c>
      <c r="K103" s="3" t="s">
        <v>53</v>
      </c>
      <c r="L103" s="3" t="s">
        <v>53</v>
      </c>
      <c r="M103" s="3" t="s">
        <v>56</v>
      </c>
      <c r="N103" s="3" t="s">
        <v>776</v>
      </c>
      <c r="O103" s="153" t="s">
        <v>777</v>
      </c>
      <c r="P103" s="38">
        <v>44000000</v>
      </c>
      <c r="Q103" s="17">
        <v>8</v>
      </c>
      <c r="R103" s="16">
        <v>5500000</v>
      </c>
      <c r="S103" s="5" t="s">
        <v>53</v>
      </c>
      <c r="T103" s="17" t="s">
        <v>53</v>
      </c>
      <c r="U103" s="3" t="s">
        <v>778</v>
      </c>
      <c r="V103" s="1" t="s">
        <v>882</v>
      </c>
      <c r="W103" s="3" t="s">
        <v>53</v>
      </c>
      <c r="X103" s="3" t="s">
        <v>53</v>
      </c>
      <c r="Y103" s="3" t="s">
        <v>107</v>
      </c>
      <c r="Z103" s="3" t="s">
        <v>53</v>
      </c>
      <c r="AA103" s="20" t="s">
        <v>53</v>
      </c>
      <c r="AB103" s="50">
        <v>0</v>
      </c>
      <c r="AC103" s="50">
        <f t="shared" si="14"/>
        <v>44000000</v>
      </c>
      <c r="AD103" s="50" t="s">
        <v>53</v>
      </c>
      <c r="AE103" s="50" t="s">
        <v>53</v>
      </c>
      <c r="AF103" s="50" t="s">
        <v>53</v>
      </c>
      <c r="AG103" s="50" t="s">
        <v>53</v>
      </c>
      <c r="AH103" s="50" t="s">
        <v>53</v>
      </c>
      <c r="AI103" s="50" t="s">
        <v>53</v>
      </c>
      <c r="AJ103" s="50" t="s">
        <v>53</v>
      </c>
      <c r="AK103" s="50" t="s">
        <v>53</v>
      </c>
      <c r="AL103" s="50" t="s">
        <v>53</v>
      </c>
      <c r="AM103" s="50" t="s">
        <v>53</v>
      </c>
      <c r="AN103" s="50" t="s">
        <v>53</v>
      </c>
      <c r="AO103" s="1" t="s">
        <v>55</v>
      </c>
      <c r="AP103" s="14">
        <f t="shared" si="13"/>
        <v>45681</v>
      </c>
      <c r="AQ103" s="14" t="s">
        <v>53</v>
      </c>
      <c r="AR103" s="14" t="s">
        <v>53</v>
      </c>
      <c r="AS103" s="47">
        <v>45684</v>
      </c>
      <c r="AT103" s="47">
        <v>45926</v>
      </c>
      <c r="AU103" s="20">
        <v>45789</v>
      </c>
      <c r="AV103" s="59" t="str">
        <f t="shared" ca="1" si="8"/>
        <v>EJECUCION</v>
      </c>
      <c r="AW103" s="3" t="s">
        <v>53</v>
      </c>
      <c r="AX103" s="43" t="s">
        <v>663</v>
      </c>
      <c r="AY103" s="1" t="s">
        <v>358</v>
      </c>
      <c r="AZ103" s="3" t="s">
        <v>55</v>
      </c>
      <c r="BA103" s="6" t="s">
        <v>779</v>
      </c>
      <c r="BB103" s="1" t="s">
        <v>53</v>
      </c>
      <c r="BC103" s="1" t="s">
        <v>55</v>
      </c>
      <c r="BD103" s="3" t="s">
        <v>277</v>
      </c>
      <c r="BE103" s="57">
        <f t="shared" ca="1" si="9"/>
        <v>34</v>
      </c>
      <c r="BF103" s="42" t="str">
        <f t="shared" ca="1" si="11"/>
        <v>EJECUCION</v>
      </c>
      <c r="BG103" s="4"/>
      <c r="BH103" s="4"/>
      <c r="BI103" s="4"/>
      <c r="BJ103" s="4"/>
      <c r="BK103" s="4"/>
      <c r="BL103" s="4"/>
    </row>
    <row r="104" spans="1:64" s="3" customFormat="1" ht="98" x14ac:dyDescent="0.35">
      <c r="A104" s="3" t="s">
        <v>245</v>
      </c>
      <c r="B104" s="1">
        <v>2025</v>
      </c>
      <c r="C104" s="64" t="s">
        <v>616</v>
      </c>
      <c r="D104" s="3" t="s">
        <v>121</v>
      </c>
      <c r="E104" s="3" t="s">
        <v>781</v>
      </c>
      <c r="F104" s="3" t="s">
        <v>118</v>
      </c>
      <c r="G104" s="96">
        <v>45684</v>
      </c>
      <c r="H104" s="3" t="s">
        <v>780</v>
      </c>
      <c r="I104" s="3" t="s">
        <v>66</v>
      </c>
      <c r="J104" s="3">
        <v>1010210430</v>
      </c>
      <c r="K104" s="3" t="s">
        <v>53</v>
      </c>
      <c r="L104" s="3" t="s">
        <v>53</v>
      </c>
      <c r="M104" s="3" t="s">
        <v>56</v>
      </c>
      <c r="N104" s="3" t="s">
        <v>285</v>
      </c>
      <c r="O104" s="153" t="s">
        <v>782</v>
      </c>
      <c r="P104" s="38">
        <v>43044000</v>
      </c>
      <c r="Q104" s="17">
        <v>8</v>
      </c>
      <c r="R104" s="16">
        <v>5380500</v>
      </c>
      <c r="S104" s="5" t="s">
        <v>53</v>
      </c>
      <c r="T104" s="17" t="s">
        <v>53</v>
      </c>
      <c r="U104" s="3" t="s">
        <v>884</v>
      </c>
      <c r="V104" s="1" t="s">
        <v>883</v>
      </c>
      <c r="W104" s="3" t="s">
        <v>53</v>
      </c>
      <c r="X104" s="3" t="s">
        <v>53</v>
      </c>
      <c r="Y104" s="3" t="s">
        <v>107</v>
      </c>
      <c r="Z104" s="3" t="s">
        <v>53</v>
      </c>
      <c r="AA104" s="20" t="s">
        <v>53</v>
      </c>
      <c r="AB104" s="50">
        <v>0</v>
      </c>
      <c r="AC104" s="50">
        <f t="shared" si="14"/>
        <v>43044000</v>
      </c>
      <c r="AD104" s="50" t="s">
        <v>53</v>
      </c>
      <c r="AE104" s="50" t="s">
        <v>53</v>
      </c>
      <c r="AF104" s="50" t="s">
        <v>53</v>
      </c>
      <c r="AG104" s="50" t="s">
        <v>53</v>
      </c>
      <c r="AH104" s="50" t="s">
        <v>53</v>
      </c>
      <c r="AI104" s="50" t="s">
        <v>53</v>
      </c>
      <c r="AJ104" s="50" t="s">
        <v>53</v>
      </c>
      <c r="AK104" s="50" t="s">
        <v>53</v>
      </c>
      <c r="AL104" s="50" t="s">
        <v>53</v>
      </c>
      <c r="AM104" s="50" t="s">
        <v>53</v>
      </c>
      <c r="AN104" s="50" t="s">
        <v>53</v>
      </c>
      <c r="AO104" s="1" t="s">
        <v>55</v>
      </c>
      <c r="AP104" s="14">
        <f t="shared" si="13"/>
        <v>45684</v>
      </c>
      <c r="AQ104" s="14" t="s">
        <v>53</v>
      </c>
      <c r="AR104" s="14" t="s">
        <v>53</v>
      </c>
      <c r="AS104" s="47">
        <v>45685</v>
      </c>
      <c r="AT104" s="47">
        <v>45927</v>
      </c>
      <c r="AU104" s="20">
        <f t="shared" si="10"/>
        <v>45927</v>
      </c>
      <c r="AV104" s="59" t="str">
        <f t="shared" ca="1" si="8"/>
        <v>EJECUCION</v>
      </c>
      <c r="AW104" s="3" t="s">
        <v>53</v>
      </c>
      <c r="AX104" s="43" t="s">
        <v>303</v>
      </c>
      <c r="AY104" s="1" t="s">
        <v>304</v>
      </c>
      <c r="AZ104" s="3" t="s">
        <v>55</v>
      </c>
      <c r="BA104" s="6" t="s">
        <v>783</v>
      </c>
      <c r="BB104" s="1" t="s">
        <v>53</v>
      </c>
      <c r="BC104" s="1" t="s">
        <v>55</v>
      </c>
      <c r="BD104" s="3" t="s">
        <v>277</v>
      </c>
      <c r="BE104" s="57">
        <f t="shared" ca="1" si="9"/>
        <v>35</v>
      </c>
      <c r="BF104" s="42" t="str">
        <f t="shared" ca="1" si="11"/>
        <v>EJECUCION</v>
      </c>
      <c r="BG104" s="4"/>
      <c r="BH104" s="4"/>
      <c r="BI104" s="4"/>
      <c r="BJ104" s="4"/>
      <c r="BK104" s="4"/>
      <c r="BL104" s="4"/>
    </row>
    <row r="105" spans="1:64" s="3" customFormat="1" ht="154" x14ac:dyDescent="0.35">
      <c r="A105" s="3" t="s">
        <v>245</v>
      </c>
      <c r="B105" s="1">
        <v>2025</v>
      </c>
      <c r="C105" s="64" t="s">
        <v>617</v>
      </c>
      <c r="D105" s="3" t="s">
        <v>121</v>
      </c>
      <c r="E105" s="3" t="s">
        <v>785</v>
      </c>
      <c r="F105" s="3" t="s">
        <v>118</v>
      </c>
      <c r="G105" s="14">
        <v>45681</v>
      </c>
      <c r="H105" s="3" t="s">
        <v>784</v>
      </c>
      <c r="I105" s="3" t="s">
        <v>66</v>
      </c>
      <c r="J105" s="3">
        <v>1014301831</v>
      </c>
      <c r="K105" s="3" t="s">
        <v>53</v>
      </c>
      <c r="L105" s="3" t="s">
        <v>53</v>
      </c>
      <c r="M105" s="3" t="s">
        <v>56</v>
      </c>
      <c r="N105" s="3" t="s">
        <v>786</v>
      </c>
      <c r="O105" s="153" t="s">
        <v>787</v>
      </c>
      <c r="P105" s="38">
        <v>24800000</v>
      </c>
      <c r="Q105" s="17">
        <v>8</v>
      </c>
      <c r="R105" s="16">
        <v>3100000</v>
      </c>
      <c r="S105" s="5" t="s">
        <v>53</v>
      </c>
      <c r="T105" s="17" t="s">
        <v>53</v>
      </c>
      <c r="U105" s="3" t="s">
        <v>788</v>
      </c>
      <c r="V105" s="1" t="s">
        <v>885</v>
      </c>
      <c r="W105" s="3" t="s">
        <v>53</v>
      </c>
      <c r="X105" s="3" t="s">
        <v>53</v>
      </c>
      <c r="Y105" s="3" t="s">
        <v>107</v>
      </c>
      <c r="Z105" s="3" t="s">
        <v>53</v>
      </c>
      <c r="AA105" s="20" t="s">
        <v>53</v>
      </c>
      <c r="AB105" s="50">
        <v>0</v>
      </c>
      <c r="AC105" s="50">
        <f t="shared" si="14"/>
        <v>24800000</v>
      </c>
      <c r="AD105" s="50" t="s">
        <v>53</v>
      </c>
      <c r="AE105" s="50" t="s">
        <v>53</v>
      </c>
      <c r="AF105" s="50" t="s">
        <v>53</v>
      </c>
      <c r="AG105" s="50" t="s">
        <v>53</v>
      </c>
      <c r="AH105" s="50" t="s">
        <v>53</v>
      </c>
      <c r="AI105" s="50" t="s">
        <v>53</v>
      </c>
      <c r="AJ105" s="50" t="s">
        <v>53</v>
      </c>
      <c r="AK105" s="50" t="s">
        <v>53</v>
      </c>
      <c r="AL105" s="50" t="s">
        <v>53</v>
      </c>
      <c r="AM105" s="50" t="s">
        <v>53</v>
      </c>
      <c r="AN105" s="50" t="s">
        <v>53</v>
      </c>
      <c r="AO105" s="1" t="s">
        <v>55</v>
      </c>
      <c r="AP105" s="14">
        <f t="shared" si="13"/>
        <v>45681</v>
      </c>
      <c r="AQ105" s="14" t="s">
        <v>53</v>
      </c>
      <c r="AR105" s="14" t="s">
        <v>53</v>
      </c>
      <c r="AS105" s="47">
        <v>45684</v>
      </c>
      <c r="AT105" s="47">
        <v>45926</v>
      </c>
      <c r="AU105" s="20">
        <f t="shared" si="10"/>
        <v>45926</v>
      </c>
      <c r="AV105" s="59" t="str">
        <f t="shared" ca="1" si="8"/>
        <v>EJECUCION</v>
      </c>
      <c r="AW105" s="3" t="s">
        <v>53</v>
      </c>
      <c r="AX105" s="43" t="s">
        <v>663</v>
      </c>
      <c r="AY105" s="1" t="s">
        <v>358</v>
      </c>
      <c r="AZ105" s="3" t="s">
        <v>55</v>
      </c>
      <c r="BA105" s="6" t="s">
        <v>789</v>
      </c>
      <c r="BB105" s="1" t="s">
        <v>53</v>
      </c>
      <c r="BC105" s="1" t="s">
        <v>55</v>
      </c>
      <c r="BD105" s="3" t="s">
        <v>277</v>
      </c>
      <c r="BE105" s="57">
        <f t="shared" ca="1" si="9"/>
        <v>34</v>
      </c>
      <c r="BF105" s="42" t="str">
        <f t="shared" ca="1" si="11"/>
        <v>EJECUCION</v>
      </c>
      <c r="BG105" s="4"/>
      <c r="BH105" s="4"/>
      <c r="BI105" s="4"/>
      <c r="BJ105" s="4"/>
      <c r="BK105" s="4"/>
      <c r="BL105" s="4"/>
    </row>
    <row r="106" spans="1:64" s="3" customFormat="1" ht="154" x14ac:dyDescent="0.35">
      <c r="A106" s="3" t="s">
        <v>98</v>
      </c>
      <c r="B106" s="1">
        <v>2025</v>
      </c>
      <c r="C106" s="64" t="s">
        <v>629</v>
      </c>
      <c r="D106" s="3" t="s">
        <v>121</v>
      </c>
      <c r="E106" s="3" t="s">
        <v>791</v>
      </c>
      <c r="F106" s="3" t="s">
        <v>118</v>
      </c>
      <c r="G106" s="14">
        <v>45681</v>
      </c>
      <c r="H106" s="3" t="s">
        <v>790</v>
      </c>
      <c r="I106" s="3" t="s">
        <v>66</v>
      </c>
      <c r="J106" s="3">
        <v>1070016406</v>
      </c>
      <c r="K106" s="3" t="s">
        <v>53</v>
      </c>
      <c r="L106" s="3" t="s">
        <v>53</v>
      </c>
      <c r="M106" s="3" t="s">
        <v>56</v>
      </c>
      <c r="N106" s="3" t="s">
        <v>704</v>
      </c>
      <c r="O106" s="153" t="s">
        <v>794</v>
      </c>
      <c r="P106" s="38">
        <v>43888000</v>
      </c>
      <c r="Q106" s="17">
        <v>8</v>
      </c>
      <c r="R106" s="16">
        <v>5486000</v>
      </c>
      <c r="S106" s="5" t="s">
        <v>53</v>
      </c>
      <c r="T106" s="17" t="s">
        <v>53</v>
      </c>
      <c r="U106" s="3" t="s">
        <v>793</v>
      </c>
      <c r="V106" s="1" t="s">
        <v>886</v>
      </c>
      <c r="W106" s="3" t="s">
        <v>53</v>
      </c>
      <c r="X106" s="3" t="s">
        <v>53</v>
      </c>
      <c r="Y106" s="3" t="s">
        <v>107</v>
      </c>
      <c r="Z106" s="3" t="s">
        <v>53</v>
      </c>
      <c r="AA106" s="20" t="s">
        <v>53</v>
      </c>
      <c r="AB106" s="50">
        <v>0</v>
      </c>
      <c r="AC106" s="50">
        <f t="shared" si="14"/>
        <v>43888000</v>
      </c>
      <c r="AD106" s="50" t="s">
        <v>53</v>
      </c>
      <c r="AE106" s="50" t="s">
        <v>53</v>
      </c>
      <c r="AF106" s="50" t="s">
        <v>53</v>
      </c>
      <c r="AG106" s="50" t="s">
        <v>53</v>
      </c>
      <c r="AH106" s="50" t="s">
        <v>53</v>
      </c>
      <c r="AI106" s="50" t="s">
        <v>53</v>
      </c>
      <c r="AJ106" s="50" t="s">
        <v>53</v>
      </c>
      <c r="AK106" s="50" t="s">
        <v>53</v>
      </c>
      <c r="AL106" s="50" t="s">
        <v>53</v>
      </c>
      <c r="AM106" s="50" t="s">
        <v>53</v>
      </c>
      <c r="AN106" s="50" t="s">
        <v>53</v>
      </c>
      <c r="AO106" s="1" t="s">
        <v>55</v>
      </c>
      <c r="AP106" s="14">
        <f t="shared" si="13"/>
        <v>45681</v>
      </c>
      <c r="AQ106" s="14" t="s">
        <v>53</v>
      </c>
      <c r="AR106" s="14" t="s">
        <v>53</v>
      </c>
      <c r="AS106" s="47">
        <v>45684</v>
      </c>
      <c r="AT106" s="47">
        <v>45926</v>
      </c>
      <c r="AU106" s="20">
        <f t="shared" si="10"/>
        <v>45926</v>
      </c>
      <c r="AV106" s="59" t="str">
        <f t="shared" ca="1" si="8"/>
        <v>EJECUCION</v>
      </c>
      <c r="AW106" s="3" t="s">
        <v>53</v>
      </c>
      <c r="AX106" s="43" t="s">
        <v>314</v>
      </c>
      <c r="AY106" s="1" t="s">
        <v>315</v>
      </c>
      <c r="AZ106" s="3" t="s">
        <v>55</v>
      </c>
      <c r="BA106" s="6" t="s">
        <v>792</v>
      </c>
      <c r="BB106" s="1" t="s">
        <v>53</v>
      </c>
      <c r="BC106" s="1" t="s">
        <v>55</v>
      </c>
      <c r="BD106" s="3" t="s">
        <v>277</v>
      </c>
      <c r="BE106" s="57">
        <f t="shared" ca="1" si="9"/>
        <v>34</v>
      </c>
      <c r="BF106" s="42" t="str">
        <f t="shared" ca="1" si="11"/>
        <v>EJECUCION</v>
      </c>
      <c r="BG106" s="4"/>
      <c r="BH106" s="4"/>
      <c r="BI106" s="4"/>
      <c r="BJ106" s="4"/>
      <c r="BK106" s="4"/>
      <c r="BL106" s="4"/>
    </row>
    <row r="107" spans="1:64" s="3" customFormat="1" ht="98" x14ac:dyDescent="0.35">
      <c r="A107" s="3" t="s">
        <v>88</v>
      </c>
      <c r="B107" s="1">
        <v>2025</v>
      </c>
      <c r="C107" s="64" t="s">
        <v>630</v>
      </c>
      <c r="D107" s="3" t="s">
        <v>121</v>
      </c>
      <c r="E107" s="3" t="s">
        <v>796</v>
      </c>
      <c r="F107" s="3" t="s">
        <v>118</v>
      </c>
      <c r="G107" s="96">
        <v>45684</v>
      </c>
      <c r="H107" s="3" t="s">
        <v>795</v>
      </c>
      <c r="I107" s="3" t="s">
        <v>66</v>
      </c>
      <c r="J107" s="3">
        <v>1022366743</v>
      </c>
      <c r="K107" s="3" t="s">
        <v>53</v>
      </c>
      <c r="L107" s="3" t="s">
        <v>53</v>
      </c>
      <c r="M107" s="3" t="s">
        <v>56</v>
      </c>
      <c r="N107" s="3" t="s">
        <v>362</v>
      </c>
      <c r="O107" s="153" t="s">
        <v>797</v>
      </c>
      <c r="P107" s="38">
        <v>16500000</v>
      </c>
      <c r="Q107" s="17">
        <v>3</v>
      </c>
      <c r="R107" s="16">
        <v>5500000</v>
      </c>
      <c r="S107" s="5" t="s">
        <v>53</v>
      </c>
      <c r="T107" s="17" t="s">
        <v>53</v>
      </c>
      <c r="U107" s="3" t="s">
        <v>887</v>
      </c>
      <c r="V107" s="1" t="s">
        <v>888</v>
      </c>
      <c r="W107" s="3" t="s">
        <v>53</v>
      </c>
      <c r="X107" s="3" t="s">
        <v>53</v>
      </c>
      <c r="Y107" s="3" t="s">
        <v>107</v>
      </c>
      <c r="Z107" s="3" t="s">
        <v>53</v>
      </c>
      <c r="AA107" s="20" t="s">
        <v>53</v>
      </c>
      <c r="AB107" s="50">
        <v>0</v>
      </c>
      <c r="AC107" s="50">
        <f t="shared" si="14"/>
        <v>16500000</v>
      </c>
      <c r="AD107" s="50" t="s">
        <v>53</v>
      </c>
      <c r="AE107" s="50" t="s">
        <v>53</v>
      </c>
      <c r="AF107" s="50" t="s">
        <v>53</v>
      </c>
      <c r="AG107" s="50" t="s">
        <v>53</v>
      </c>
      <c r="AH107" s="50" t="s">
        <v>53</v>
      </c>
      <c r="AI107" s="50" t="s">
        <v>53</v>
      </c>
      <c r="AJ107" s="50" t="s">
        <v>53</v>
      </c>
      <c r="AK107" s="50" t="s">
        <v>53</v>
      </c>
      <c r="AL107" s="50" t="s">
        <v>53</v>
      </c>
      <c r="AM107" s="50" t="s">
        <v>53</v>
      </c>
      <c r="AN107" s="50" t="s">
        <v>53</v>
      </c>
      <c r="AO107" s="1" t="s">
        <v>55</v>
      </c>
      <c r="AP107" s="14">
        <f t="shared" si="13"/>
        <v>45684</v>
      </c>
      <c r="AQ107" s="14" t="s">
        <v>53</v>
      </c>
      <c r="AR107" s="14" t="s">
        <v>53</v>
      </c>
      <c r="AS107" s="47">
        <v>45685</v>
      </c>
      <c r="AT107" s="47">
        <v>45774</v>
      </c>
      <c r="AU107" s="20">
        <f t="shared" si="10"/>
        <v>45774</v>
      </c>
      <c r="AV107" s="59" t="str">
        <f t="shared" ca="1" si="8"/>
        <v>TERMINADO</v>
      </c>
      <c r="AW107" s="3" t="s">
        <v>53</v>
      </c>
      <c r="AX107" s="43" t="s">
        <v>663</v>
      </c>
      <c r="AY107" s="1" t="s">
        <v>358</v>
      </c>
      <c r="AZ107" s="3" t="s">
        <v>55</v>
      </c>
      <c r="BA107" s="6" t="s">
        <v>798</v>
      </c>
      <c r="BB107" s="1" t="s">
        <v>53</v>
      </c>
      <c r="BC107" s="1" t="s">
        <v>55</v>
      </c>
      <c r="BD107" s="3" t="s">
        <v>277</v>
      </c>
      <c r="BE107" s="57">
        <f t="shared" ca="1" si="9"/>
        <v>-118</v>
      </c>
      <c r="BF107" s="42" t="str">
        <f t="shared" ca="1" si="11"/>
        <v>TERMINADO</v>
      </c>
      <c r="BG107" s="4"/>
      <c r="BH107" s="4"/>
      <c r="BI107" s="4"/>
      <c r="BJ107" s="4"/>
      <c r="BK107" s="4"/>
      <c r="BL107" s="4"/>
    </row>
    <row r="108" spans="1:64" s="3" customFormat="1" ht="69" customHeight="1" x14ac:dyDescent="0.35">
      <c r="A108" s="3" t="s">
        <v>98</v>
      </c>
      <c r="B108" s="1">
        <v>2025</v>
      </c>
      <c r="C108" s="64" t="s">
        <v>631</v>
      </c>
      <c r="D108" s="3" t="s">
        <v>121</v>
      </c>
      <c r="E108" s="3" t="s">
        <v>800</v>
      </c>
      <c r="F108" s="3" t="s">
        <v>118</v>
      </c>
      <c r="G108" s="14">
        <v>45681</v>
      </c>
      <c r="H108" s="3" t="s">
        <v>799</v>
      </c>
      <c r="I108" s="3" t="s">
        <v>66</v>
      </c>
      <c r="J108" s="3">
        <v>1110467617</v>
      </c>
      <c r="K108" s="3" t="s">
        <v>53</v>
      </c>
      <c r="L108" s="3" t="s">
        <v>53</v>
      </c>
      <c r="M108" s="3" t="s">
        <v>56</v>
      </c>
      <c r="N108" s="3" t="s">
        <v>362</v>
      </c>
      <c r="O108" s="153" t="s">
        <v>803</v>
      </c>
      <c r="P108" s="38">
        <v>60000000</v>
      </c>
      <c r="Q108" s="17">
        <v>8</v>
      </c>
      <c r="R108" s="38">
        <v>7500000</v>
      </c>
      <c r="S108" s="5" t="s">
        <v>53</v>
      </c>
      <c r="T108" s="17" t="s">
        <v>53</v>
      </c>
      <c r="U108" s="20" t="s">
        <v>802</v>
      </c>
      <c r="V108" s="1" t="s">
        <v>879</v>
      </c>
      <c r="W108" s="3" t="s">
        <v>53</v>
      </c>
      <c r="X108" s="3" t="s">
        <v>53</v>
      </c>
      <c r="Y108" s="3" t="s">
        <v>107</v>
      </c>
      <c r="Z108" s="3" t="s">
        <v>53</v>
      </c>
      <c r="AA108" s="20" t="s">
        <v>53</v>
      </c>
      <c r="AB108" s="50">
        <v>0</v>
      </c>
      <c r="AC108" s="50">
        <f>AB108+R108</f>
        <v>7500000</v>
      </c>
      <c r="AD108" s="50" t="s">
        <v>53</v>
      </c>
      <c r="AE108" s="50" t="s">
        <v>53</v>
      </c>
      <c r="AF108" s="50" t="s">
        <v>53</v>
      </c>
      <c r="AG108" s="50" t="s">
        <v>53</v>
      </c>
      <c r="AH108" s="50" t="s">
        <v>53</v>
      </c>
      <c r="AI108" s="50" t="s">
        <v>53</v>
      </c>
      <c r="AJ108" s="50" t="s">
        <v>53</v>
      </c>
      <c r="AK108" s="50" t="s">
        <v>53</v>
      </c>
      <c r="AL108" s="50" t="s">
        <v>53</v>
      </c>
      <c r="AM108" s="50" t="s">
        <v>53</v>
      </c>
      <c r="AN108" s="50" t="s">
        <v>53</v>
      </c>
      <c r="AO108" s="1" t="s">
        <v>55</v>
      </c>
      <c r="AP108" s="14">
        <f t="shared" si="13"/>
        <v>45681</v>
      </c>
      <c r="AQ108" s="14" t="s">
        <v>53</v>
      </c>
      <c r="AR108" s="14" t="s">
        <v>53</v>
      </c>
      <c r="AS108" s="47">
        <v>45684</v>
      </c>
      <c r="AT108" s="47">
        <v>45926</v>
      </c>
      <c r="AU108" s="20">
        <f t="shared" si="10"/>
        <v>45926</v>
      </c>
      <c r="AV108" s="59" t="str">
        <f t="shared" ca="1" si="8"/>
        <v>EJECUCION</v>
      </c>
      <c r="AW108" s="3" t="s">
        <v>53</v>
      </c>
      <c r="AX108" s="43" t="s">
        <v>663</v>
      </c>
      <c r="AY108" s="1" t="s">
        <v>358</v>
      </c>
      <c r="AZ108" s="3" t="s">
        <v>55</v>
      </c>
      <c r="BA108" s="6" t="s">
        <v>801</v>
      </c>
      <c r="BB108" s="1" t="s">
        <v>53</v>
      </c>
      <c r="BC108" s="1" t="s">
        <v>55</v>
      </c>
      <c r="BD108" s="3" t="s">
        <v>277</v>
      </c>
      <c r="BE108" s="57">
        <f t="shared" ca="1" si="9"/>
        <v>34</v>
      </c>
      <c r="BF108" s="42" t="str">
        <f t="shared" ca="1" si="11"/>
        <v>EJECUCION</v>
      </c>
      <c r="BG108" s="4"/>
      <c r="BH108" s="4"/>
      <c r="BI108" s="4"/>
      <c r="BJ108" s="4"/>
      <c r="BK108" s="4"/>
      <c r="BL108" s="4"/>
    </row>
    <row r="109" spans="1:64" s="3" customFormat="1" ht="154" x14ac:dyDescent="0.35">
      <c r="A109" s="3" t="s">
        <v>98</v>
      </c>
      <c r="B109" s="1">
        <v>2025</v>
      </c>
      <c r="C109" s="64" t="s">
        <v>632</v>
      </c>
      <c r="D109" s="3" t="s">
        <v>121</v>
      </c>
      <c r="E109" s="3" t="s">
        <v>805</v>
      </c>
      <c r="F109" s="3" t="s">
        <v>118</v>
      </c>
      <c r="G109" s="14">
        <v>45681</v>
      </c>
      <c r="H109" s="91" t="s">
        <v>804</v>
      </c>
      <c r="I109" s="3" t="s">
        <v>66</v>
      </c>
      <c r="J109" s="3">
        <v>80075298</v>
      </c>
      <c r="K109" s="3" t="s">
        <v>53</v>
      </c>
      <c r="L109" s="3" t="s">
        <v>53</v>
      </c>
      <c r="M109" s="3" t="s">
        <v>56</v>
      </c>
      <c r="N109" s="3" t="s">
        <v>806</v>
      </c>
      <c r="O109" s="153" t="s">
        <v>807</v>
      </c>
      <c r="P109" s="38">
        <v>40011928</v>
      </c>
      <c r="Q109" s="3">
        <v>8</v>
      </c>
      <c r="R109" s="38">
        <v>5001491</v>
      </c>
      <c r="S109" s="5" t="s">
        <v>53</v>
      </c>
      <c r="T109" s="17" t="s">
        <v>53</v>
      </c>
      <c r="U109" s="3" t="s">
        <v>808</v>
      </c>
      <c r="V109" s="1" t="s">
        <v>889</v>
      </c>
      <c r="W109" s="3" t="s">
        <v>53</v>
      </c>
      <c r="X109" s="3" t="s">
        <v>53</v>
      </c>
      <c r="Y109" s="3" t="s">
        <v>107</v>
      </c>
      <c r="Z109" s="3" t="s">
        <v>53</v>
      </c>
      <c r="AA109" s="20" t="s">
        <v>53</v>
      </c>
      <c r="AB109" s="50">
        <v>0</v>
      </c>
      <c r="AC109" s="50">
        <f t="shared" si="14"/>
        <v>40011928</v>
      </c>
      <c r="AD109" s="50" t="s">
        <v>53</v>
      </c>
      <c r="AE109" s="50" t="s">
        <v>53</v>
      </c>
      <c r="AF109" s="50" t="s">
        <v>53</v>
      </c>
      <c r="AG109" s="50" t="s">
        <v>53</v>
      </c>
      <c r="AH109" s="50" t="s">
        <v>53</v>
      </c>
      <c r="AI109" s="50" t="s">
        <v>53</v>
      </c>
      <c r="AJ109" s="50" t="s">
        <v>53</v>
      </c>
      <c r="AK109" s="50" t="s">
        <v>53</v>
      </c>
      <c r="AL109" s="50" t="s">
        <v>53</v>
      </c>
      <c r="AM109" s="50" t="s">
        <v>53</v>
      </c>
      <c r="AN109" s="50" t="s">
        <v>53</v>
      </c>
      <c r="AO109" s="1" t="s">
        <v>55</v>
      </c>
      <c r="AP109" s="14">
        <f t="shared" si="13"/>
        <v>45681</v>
      </c>
      <c r="AQ109" s="14" t="s">
        <v>53</v>
      </c>
      <c r="AR109" s="14" t="s">
        <v>53</v>
      </c>
      <c r="AS109" s="47">
        <v>45684</v>
      </c>
      <c r="AT109" s="47">
        <v>45926</v>
      </c>
      <c r="AU109" s="20">
        <f t="shared" si="10"/>
        <v>45926</v>
      </c>
      <c r="AV109" s="59" t="str">
        <f t="shared" ca="1" si="8"/>
        <v>EJECUCION</v>
      </c>
      <c r="AW109" s="3" t="s">
        <v>53</v>
      </c>
      <c r="AX109" s="43" t="s">
        <v>335</v>
      </c>
      <c r="AY109" s="1" t="s">
        <v>85</v>
      </c>
      <c r="AZ109" s="3" t="s">
        <v>55</v>
      </c>
      <c r="BA109" s="6" t="s">
        <v>809</v>
      </c>
      <c r="BB109" s="24">
        <v>45819</v>
      </c>
      <c r="BC109" s="1" t="s">
        <v>55</v>
      </c>
      <c r="BD109" s="3" t="s">
        <v>277</v>
      </c>
      <c r="BE109" s="57">
        <f t="shared" ca="1" si="9"/>
        <v>34</v>
      </c>
      <c r="BF109" s="42" t="str">
        <f t="shared" ca="1" si="11"/>
        <v>EJECUCION</v>
      </c>
      <c r="BG109" s="4"/>
      <c r="BH109" s="4"/>
      <c r="BI109" s="4"/>
      <c r="BJ109" s="4"/>
      <c r="BK109" s="4"/>
      <c r="BL109" s="4"/>
    </row>
    <row r="110" spans="1:64" s="3" customFormat="1" ht="28.5" customHeight="1" x14ac:dyDescent="0.35">
      <c r="A110" s="3" t="s">
        <v>98</v>
      </c>
      <c r="B110" s="1">
        <v>2025</v>
      </c>
      <c r="C110" s="64" t="s">
        <v>633</v>
      </c>
      <c r="D110" s="3" t="s">
        <v>121</v>
      </c>
      <c r="E110" s="3" t="s">
        <v>811</v>
      </c>
      <c r="F110" s="3" t="s">
        <v>118</v>
      </c>
      <c r="G110" s="14">
        <v>45681</v>
      </c>
      <c r="H110" s="91" t="s">
        <v>810</v>
      </c>
      <c r="I110" s="3" t="s">
        <v>66</v>
      </c>
      <c r="J110" s="3">
        <v>1014478956</v>
      </c>
      <c r="K110" s="3" t="s">
        <v>53</v>
      </c>
      <c r="L110" s="3" t="s">
        <v>53</v>
      </c>
      <c r="M110" s="3" t="s">
        <v>56</v>
      </c>
      <c r="N110" s="3" t="s">
        <v>291</v>
      </c>
      <c r="O110" s="153" t="s">
        <v>813</v>
      </c>
      <c r="P110" s="38">
        <v>21522000</v>
      </c>
      <c r="Q110" s="17">
        <v>8</v>
      </c>
      <c r="R110" s="16">
        <v>2690250</v>
      </c>
      <c r="S110" s="5" t="s">
        <v>53</v>
      </c>
      <c r="T110" s="17" t="s">
        <v>53</v>
      </c>
      <c r="U110" s="3" t="s">
        <v>814</v>
      </c>
      <c r="V110" s="1" t="s">
        <v>890</v>
      </c>
      <c r="W110" s="3" t="s">
        <v>53</v>
      </c>
      <c r="X110" s="3" t="s">
        <v>53</v>
      </c>
      <c r="Y110" s="3" t="s">
        <v>107</v>
      </c>
      <c r="Z110" s="3" t="s">
        <v>53</v>
      </c>
      <c r="AA110" s="20" t="s">
        <v>53</v>
      </c>
      <c r="AB110" s="50">
        <v>0</v>
      </c>
      <c r="AC110" s="50">
        <f t="shared" si="14"/>
        <v>21522000</v>
      </c>
      <c r="AD110" s="50" t="s">
        <v>53</v>
      </c>
      <c r="AE110" s="50" t="s">
        <v>53</v>
      </c>
      <c r="AF110" s="50" t="s">
        <v>53</v>
      </c>
      <c r="AG110" s="50" t="s">
        <v>53</v>
      </c>
      <c r="AH110" s="50" t="s">
        <v>53</v>
      </c>
      <c r="AI110" s="50" t="s">
        <v>53</v>
      </c>
      <c r="AJ110" s="50" t="s">
        <v>53</v>
      </c>
      <c r="AK110" s="50" t="s">
        <v>53</v>
      </c>
      <c r="AL110" s="50" t="s">
        <v>53</v>
      </c>
      <c r="AM110" s="50" t="s">
        <v>53</v>
      </c>
      <c r="AN110" s="50" t="s">
        <v>53</v>
      </c>
      <c r="AO110" s="1" t="s">
        <v>55</v>
      </c>
      <c r="AP110" s="14">
        <f t="shared" si="13"/>
        <v>45681</v>
      </c>
      <c r="AQ110" s="14" t="s">
        <v>53</v>
      </c>
      <c r="AR110" s="14" t="s">
        <v>53</v>
      </c>
      <c r="AS110" s="47">
        <v>45684</v>
      </c>
      <c r="AT110" s="47">
        <v>45926</v>
      </c>
      <c r="AU110" s="20">
        <f t="shared" si="10"/>
        <v>45926</v>
      </c>
      <c r="AV110" s="59" t="str">
        <f t="shared" ca="1" si="8"/>
        <v>EJECUCION</v>
      </c>
      <c r="AW110" s="3" t="s">
        <v>53</v>
      </c>
      <c r="AX110" s="43" t="s">
        <v>81</v>
      </c>
      <c r="AY110" s="1" t="s">
        <v>71</v>
      </c>
      <c r="AZ110" s="3" t="s">
        <v>55</v>
      </c>
      <c r="BA110" s="6" t="s">
        <v>812</v>
      </c>
      <c r="BB110" s="1" t="s">
        <v>53</v>
      </c>
      <c r="BC110" s="1" t="s">
        <v>55</v>
      </c>
      <c r="BD110" s="3" t="s">
        <v>277</v>
      </c>
      <c r="BE110" s="57">
        <f t="shared" ca="1" si="9"/>
        <v>34</v>
      </c>
      <c r="BF110" s="42" t="str">
        <f t="shared" ca="1" si="11"/>
        <v>EJECUCION</v>
      </c>
      <c r="BG110" s="4"/>
      <c r="BH110" s="4"/>
      <c r="BI110" s="4"/>
      <c r="BJ110" s="4"/>
      <c r="BK110" s="4"/>
      <c r="BL110" s="4"/>
    </row>
    <row r="111" spans="1:64" s="3" customFormat="1" ht="98" x14ac:dyDescent="0.35">
      <c r="A111" s="3" t="s">
        <v>245</v>
      </c>
      <c r="B111" s="1">
        <v>2025</v>
      </c>
      <c r="C111" s="64" t="s">
        <v>634</v>
      </c>
      <c r="D111" s="3" t="s">
        <v>121</v>
      </c>
      <c r="E111" s="3" t="s">
        <v>816</v>
      </c>
      <c r="F111" s="3" t="s">
        <v>118</v>
      </c>
      <c r="G111" s="96">
        <v>45684</v>
      </c>
      <c r="H111" s="91" t="s">
        <v>815</v>
      </c>
      <c r="I111" s="3" t="s">
        <v>66</v>
      </c>
      <c r="J111" s="3">
        <v>1070753640</v>
      </c>
      <c r="K111" s="3" t="s">
        <v>53</v>
      </c>
      <c r="L111" s="3" t="s">
        <v>53</v>
      </c>
      <c r="M111" s="3" t="s">
        <v>56</v>
      </c>
      <c r="N111" s="3" t="s">
        <v>704</v>
      </c>
      <c r="O111" s="153" t="s">
        <v>817</v>
      </c>
      <c r="P111" s="38">
        <v>42200000</v>
      </c>
      <c r="Q111" s="17">
        <v>8</v>
      </c>
      <c r="R111" s="16">
        <v>5275000</v>
      </c>
      <c r="S111" s="5" t="s">
        <v>53</v>
      </c>
      <c r="T111" s="17" t="s">
        <v>53</v>
      </c>
      <c r="U111" s="3" t="s">
        <v>891</v>
      </c>
      <c r="V111" s="1" t="s">
        <v>892</v>
      </c>
      <c r="W111" s="3" t="s">
        <v>53</v>
      </c>
      <c r="X111" s="3" t="s">
        <v>53</v>
      </c>
      <c r="Y111" s="3" t="s">
        <v>107</v>
      </c>
      <c r="Z111" s="3">
        <v>1</v>
      </c>
      <c r="AA111" s="20">
        <v>45791</v>
      </c>
      <c r="AB111" s="50">
        <v>16528333.33</v>
      </c>
      <c r="AC111" s="50">
        <f t="shared" si="14"/>
        <v>58728333.329999998</v>
      </c>
      <c r="AD111" s="50" t="s">
        <v>53</v>
      </c>
      <c r="AE111" s="174">
        <v>1</v>
      </c>
      <c r="AF111" s="50">
        <v>45791</v>
      </c>
      <c r="AG111" s="50">
        <v>94</v>
      </c>
      <c r="AH111" s="50" t="s">
        <v>53</v>
      </c>
      <c r="AI111" s="50" t="s">
        <v>53</v>
      </c>
      <c r="AJ111" s="50" t="s">
        <v>53</v>
      </c>
      <c r="AK111" s="50" t="s">
        <v>53</v>
      </c>
      <c r="AL111" s="174">
        <v>1</v>
      </c>
      <c r="AM111" s="50">
        <v>45791</v>
      </c>
      <c r="AN111" s="50" t="s">
        <v>2577</v>
      </c>
      <c r="AO111" s="1" t="s">
        <v>55</v>
      </c>
      <c r="AP111" s="14">
        <f t="shared" si="13"/>
        <v>45684</v>
      </c>
      <c r="AQ111" s="14" t="s">
        <v>53</v>
      </c>
      <c r="AR111" s="14" t="s">
        <v>53</v>
      </c>
      <c r="AS111" s="47">
        <v>45685</v>
      </c>
      <c r="AT111" s="47">
        <v>45927</v>
      </c>
      <c r="AU111" s="20">
        <f t="shared" si="10"/>
        <v>46021</v>
      </c>
      <c r="AV111" s="59" t="str">
        <f t="shared" ca="1" si="8"/>
        <v>EJECUCION</v>
      </c>
      <c r="AW111" s="3" t="s">
        <v>53</v>
      </c>
      <c r="AX111" s="43" t="s">
        <v>477</v>
      </c>
      <c r="AY111" s="1" t="s">
        <v>478</v>
      </c>
      <c r="AZ111" s="3" t="s">
        <v>55</v>
      </c>
      <c r="BA111" s="6" t="s">
        <v>818</v>
      </c>
      <c r="BB111" s="1" t="s">
        <v>53</v>
      </c>
      <c r="BC111" s="1" t="s">
        <v>55</v>
      </c>
      <c r="BD111" s="3" t="s">
        <v>277</v>
      </c>
      <c r="BE111" s="57">
        <f t="shared" ca="1" si="9"/>
        <v>35</v>
      </c>
      <c r="BF111" s="42" t="str">
        <f t="shared" ca="1" si="11"/>
        <v>EJECUCION</v>
      </c>
      <c r="BG111" s="4"/>
      <c r="BH111" s="4"/>
      <c r="BI111" s="4"/>
      <c r="BJ111" s="4"/>
      <c r="BK111" s="4"/>
      <c r="BL111" s="4"/>
    </row>
    <row r="112" spans="1:64" s="3" customFormat="1" ht="98" x14ac:dyDescent="0.35">
      <c r="A112" s="3" t="s">
        <v>245</v>
      </c>
      <c r="B112" s="1">
        <v>2025</v>
      </c>
      <c r="C112" s="64" t="s">
        <v>635</v>
      </c>
      <c r="D112" s="3" t="s">
        <v>121</v>
      </c>
      <c r="E112" s="3" t="s">
        <v>820</v>
      </c>
      <c r="F112" s="3" t="s">
        <v>118</v>
      </c>
      <c r="G112" s="96">
        <v>45684</v>
      </c>
      <c r="H112" s="91" t="s">
        <v>819</v>
      </c>
      <c r="I112" s="3" t="s">
        <v>66</v>
      </c>
      <c r="J112" s="3">
        <v>79285718</v>
      </c>
      <c r="K112" s="3" t="s">
        <v>53</v>
      </c>
      <c r="L112" s="3" t="s">
        <v>53</v>
      </c>
      <c r="M112" s="3" t="s">
        <v>56</v>
      </c>
      <c r="N112" s="3" t="s">
        <v>362</v>
      </c>
      <c r="O112" s="153" t="s">
        <v>821</v>
      </c>
      <c r="P112" s="38">
        <v>38283840</v>
      </c>
      <c r="Q112" s="17">
        <v>8</v>
      </c>
      <c r="R112" s="16">
        <v>4785480</v>
      </c>
      <c r="S112" s="5" t="s">
        <v>53</v>
      </c>
      <c r="T112" s="17" t="s">
        <v>53</v>
      </c>
      <c r="U112" s="3" t="s">
        <v>893</v>
      </c>
      <c r="V112" s="1" t="s">
        <v>894</v>
      </c>
      <c r="W112" s="3" t="s">
        <v>53</v>
      </c>
      <c r="X112" s="3" t="s">
        <v>53</v>
      </c>
      <c r="Y112" s="3" t="s">
        <v>107</v>
      </c>
      <c r="Z112" s="3" t="s">
        <v>53</v>
      </c>
      <c r="AA112" s="20" t="s">
        <v>53</v>
      </c>
      <c r="AB112" s="50">
        <v>0</v>
      </c>
      <c r="AC112" s="50">
        <f t="shared" si="14"/>
        <v>38283840</v>
      </c>
      <c r="AD112" s="50" t="s">
        <v>53</v>
      </c>
      <c r="AE112" s="50" t="s">
        <v>53</v>
      </c>
      <c r="AF112" s="50" t="s">
        <v>53</v>
      </c>
      <c r="AG112" s="50" t="s">
        <v>53</v>
      </c>
      <c r="AH112" s="50" t="s">
        <v>53</v>
      </c>
      <c r="AI112" s="50" t="s">
        <v>53</v>
      </c>
      <c r="AJ112" s="50" t="s">
        <v>53</v>
      </c>
      <c r="AK112" s="50" t="s">
        <v>53</v>
      </c>
      <c r="AL112" s="50" t="s">
        <v>53</v>
      </c>
      <c r="AM112" s="50" t="s">
        <v>53</v>
      </c>
      <c r="AN112" s="50" t="s">
        <v>53</v>
      </c>
      <c r="AO112" s="1" t="s">
        <v>55</v>
      </c>
      <c r="AP112" s="14">
        <f t="shared" si="13"/>
        <v>45684</v>
      </c>
      <c r="AQ112" s="14" t="s">
        <v>53</v>
      </c>
      <c r="AR112" s="14" t="s">
        <v>53</v>
      </c>
      <c r="AS112" s="47">
        <v>45685</v>
      </c>
      <c r="AT112" s="47">
        <v>45927</v>
      </c>
      <c r="AU112" s="20">
        <f t="shared" si="10"/>
        <v>45927</v>
      </c>
      <c r="AV112" s="59" t="str">
        <f t="shared" ca="1" si="8"/>
        <v>EJECUCION</v>
      </c>
      <c r="AW112" s="3" t="s">
        <v>53</v>
      </c>
      <c r="AX112" s="43" t="s">
        <v>403</v>
      </c>
      <c r="AY112" s="1" t="s">
        <v>404</v>
      </c>
      <c r="AZ112" s="3" t="s">
        <v>55</v>
      </c>
      <c r="BA112" s="6" t="s">
        <v>822</v>
      </c>
      <c r="BB112" s="1" t="s">
        <v>53</v>
      </c>
      <c r="BC112" s="1" t="s">
        <v>55</v>
      </c>
      <c r="BD112" s="3" t="s">
        <v>277</v>
      </c>
      <c r="BE112" s="57">
        <f t="shared" ca="1" si="9"/>
        <v>35</v>
      </c>
      <c r="BF112" s="42" t="str">
        <f t="shared" ca="1" si="11"/>
        <v>EJECUCION</v>
      </c>
      <c r="BG112" s="4"/>
      <c r="BH112" s="4"/>
      <c r="BI112" s="4"/>
      <c r="BJ112" s="4"/>
      <c r="BK112" s="4"/>
      <c r="BL112" s="4"/>
    </row>
    <row r="113" spans="1:64" s="3" customFormat="1" ht="98" x14ac:dyDescent="0.35">
      <c r="A113" s="3" t="s">
        <v>98</v>
      </c>
      <c r="B113" s="1">
        <v>2025</v>
      </c>
      <c r="C113" s="64" t="s">
        <v>636</v>
      </c>
      <c r="D113" s="3" t="s">
        <v>121</v>
      </c>
      <c r="E113" s="3" t="s">
        <v>824</v>
      </c>
      <c r="F113" s="3" t="s">
        <v>118</v>
      </c>
      <c r="G113" s="96">
        <v>45684</v>
      </c>
      <c r="H113" s="91" t="s">
        <v>823</v>
      </c>
      <c r="I113" s="3" t="s">
        <v>66</v>
      </c>
      <c r="J113" s="3">
        <v>1018452785</v>
      </c>
      <c r="K113" s="3" t="s">
        <v>53</v>
      </c>
      <c r="L113" s="3" t="s">
        <v>53</v>
      </c>
      <c r="M113" s="3" t="s">
        <v>56</v>
      </c>
      <c r="N113" s="3" t="s">
        <v>660</v>
      </c>
      <c r="O113" s="153" t="s">
        <v>355</v>
      </c>
      <c r="P113" s="38">
        <v>44000000</v>
      </c>
      <c r="Q113" s="17">
        <v>8</v>
      </c>
      <c r="R113" s="16">
        <v>5500000</v>
      </c>
      <c r="S113" s="5" t="s">
        <v>53</v>
      </c>
      <c r="T113" s="17" t="s">
        <v>53</v>
      </c>
      <c r="U113" s="3" t="s">
        <v>895</v>
      </c>
      <c r="V113" s="1" t="s">
        <v>896</v>
      </c>
      <c r="W113" s="3" t="s">
        <v>53</v>
      </c>
      <c r="X113" s="3" t="s">
        <v>53</v>
      </c>
      <c r="Y113" s="3" t="s">
        <v>107</v>
      </c>
      <c r="Z113" s="3" t="s">
        <v>53</v>
      </c>
      <c r="AA113" s="20" t="s">
        <v>53</v>
      </c>
      <c r="AB113" s="50">
        <v>0</v>
      </c>
      <c r="AC113" s="50">
        <f t="shared" si="14"/>
        <v>44000000</v>
      </c>
      <c r="AD113" s="50" t="s">
        <v>53</v>
      </c>
      <c r="AE113" s="50" t="s">
        <v>53</v>
      </c>
      <c r="AF113" s="50" t="s">
        <v>53</v>
      </c>
      <c r="AG113" s="50" t="s">
        <v>53</v>
      </c>
      <c r="AH113" s="50" t="s">
        <v>53</v>
      </c>
      <c r="AI113" s="50" t="s">
        <v>53</v>
      </c>
      <c r="AJ113" s="50" t="s">
        <v>53</v>
      </c>
      <c r="AK113" s="50" t="s">
        <v>53</v>
      </c>
      <c r="AL113" s="50" t="s">
        <v>53</v>
      </c>
      <c r="AM113" s="50" t="s">
        <v>53</v>
      </c>
      <c r="AN113" s="50" t="s">
        <v>53</v>
      </c>
      <c r="AO113" s="1" t="s">
        <v>55</v>
      </c>
      <c r="AP113" s="14">
        <f t="shared" si="13"/>
        <v>45684</v>
      </c>
      <c r="AQ113" s="14" t="s">
        <v>53</v>
      </c>
      <c r="AR113" s="14" t="s">
        <v>53</v>
      </c>
      <c r="AS113" s="47">
        <v>45685</v>
      </c>
      <c r="AT113" s="47">
        <v>45927</v>
      </c>
      <c r="AU113" s="20">
        <f t="shared" si="10"/>
        <v>45927</v>
      </c>
      <c r="AV113" s="59" t="str">
        <f t="shared" ca="1" si="8"/>
        <v>EJECUCION</v>
      </c>
      <c r="AW113" s="3" t="s">
        <v>53</v>
      </c>
      <c r="AX113" s="43" t="s">
        <v>663</v>
      </c>
      <c r="AY113" s="1" t="s">
        <v>358</v>
      </c>
      <c r="AZ113" s="3" t="s">
        <v>55</v>
      </c>
      <c r="BA113" s="6" t="s">
        <v>825</v>
      </c>
      <c r="BB113" s="1" t="s">
        <v>53</v>
      </c>
      <c r="BC113" s="1" t="s">
        <v>55</v>
      </c>
      <c r="BD113" s="3" t="s">
        <v>277</v>
      </c>
      <c r="BE113" s="57">
        <f t="shared" ca="1" si="9"/>
        <v>35</v>
      </c>
      <c r="BF113" s="42" t="str">
        <f t="shared" ca="1" si="11"/>
        <v>EJECUCION</v>
      </c>
      <c r="BG113" s="4"/>
      <c r="BH113" s="4"/>
      <c r="BI113" s="4"/>
      <c r="BJ113" s="4"/>
      <c r="BK113" s="4"/>
      <c r="BL113" s="4"/>
    </row>
    <row r="114" spans="1:64" s="3" customFormat="1" ht="57" customHeight="1" x14ac:dyDescent="0.35">
      <c r="A114" s="3" t="s">
        <v>106</v>
      </c>
      <c r="B114" s="1">
        <v>2025</v>
      </c>
      <c r="C114" s="64" t="s">
        <v>863</v>
      </c>
      <c r="D114" s="3" t="s">
        <v>121</v>
      </c>
      <c r="E114" s="3" t="s">
        <v>909</v>
      </c>
      <c r="F114" s="3" t="s">
        <v>118</v>
      </c>
      <c r="G114" s="96">
        <v>45685</v>
      </c>
      <c r="H114" s="91" t="s">
        <v>908</v>
      </c>
      <c r="I114" s="3" t="s">
        <v>66</v>
      </c>
      <c r="J114" s="3">
        <v>80752258</v>
      </c>
      <c r="K114" s="3" t="s">
        <v>53</v>
      </c>
      <c r="L114" s="3" t="s">
        <v>53</v>
      </c>
      <c r="M114" s="3" t="s">
        <v>56</v>
      </c>
      <c r="N114" s="3" t="s">
        <v>362</v>
      </c>
      <c r="O114" s="153" t="s">
        <v>912</v>
      </c>
      <c r="P114" s="38">
        <v>50640000</v>
      </c>
      <c r="Q114" s="17">
        <v>8</v>
      </c>
      <c r="R114" s="16">
        <v>6330000</v>
      </c>
      <c r="S114" s="5" t="s">
        <v>53</v>
      </c>
      <c r="T114" s="17" t="s">
        <v>53</v>
      </c>
      <c r="U114" s="3" t="s">
        <v>913</v>
      </c>
      <c r="V114" s="1" t="s">
        <v>914</v>
      </c>
      <c r="W114" s="3" t="s">
        <v>53</v>
      </c>
      <c r="X114" s="3" t="s">
        <v>53</v>
      </c>
      <c r="Y114" s="3" t="s">
        <v>107</v>
      </c>
      <c r="Z114" s="3" t="s">
        <v>53</v>
      </c>
      <c r="AA114" s="20" t="s">
        <v>53</v>
      </c>
      <c r="AB114" s="50">
        <v>0</v>
      </c>
      <c r="AC114" s="50">
        <f t="shared" si="14"/>
        <v>50640000</v>
      </c>
      <c r="AD114" s="50" t="s">
        <v>53</v>
      </c>
      <c r="AE114" s="50" t="s">
        <v>53</v>
      </c>
      <c r="AF114" s="50" t="s">
        <v>53</v>
      </c>
      <c r="AG114" s="50" t="s">
        <v>53</v>
      </c>
      <c r="AH114" s="50" t="s">
        <v>53</v>
      </c>
      <c r="AI114" s="50" t="s">
        <v>53</v>
      </c>
      <c r="AJ114" s="50" t="s">
        <v>53</v>
      </c>
      <c r="AK114" s="50" t="s">
        <v>53</v>
      </c>
      <c r="AL114" s="50" t="s">
        <v>53</v>
      </c>
      <c r="AM114" s="50" t="s">
        <v>53</v>
      </c>
      <c r="AN114" s="50" t="s">
        <v>53</v>
      </c>
      <c r="AO114" s="1" t="s">
        <v>55</v>
      </c>
      <c r="AP114" s="18">
        <f t="shared" si="13"/>
        <v>45685</v>
      </c>
      <c r="AQ114" s="14" t="s">
        <v>53</v>
      </c>
      <c r="AR114" s="14" t="s">
        <v>53</v>
      </c>
      <c r="AS114" s="47">
        <v>45686</v>
      </c>
      <c r="AT114" s="47">
        <v>45928</v>
      </c>
      <c r="AU114" s="20">
        <f t="shared" si="10"/>
        <v>45928</v>
      </c>
      <c r="AV114" s="59" t="s">
        <v>3144</v>
      </c>
      <c r="AW114" s="3" t="s">
        <v>53</v>
      </c>
      <c r="AX114" s="43" t="s">
        <v>403</v>
      </c>
      <c r="AY114" s="1" t="s">
        <v>404</v>
      </c>
      <c r="AZ114" s="3" t="s">
        <v>55</v>
      </c>
      <c r="BA114" s="6" t="s">
        <v>915</v>
      </c>
      <c r="BB114" s="24">
        <v>45751</v>
      </c>
      <c r="BC114" s="1" t="s">
        <v>55</v>
      </c>
      <c r="BD114" s="3" t="s">
        <v>277</v>
      </c>
      <c r="BE114" s="57">
        <f t="shared" ca="1" si="9"/>
        <v>36</v>
      </c>
      <c r="BF114" s="42" t="str">
        <f t="shared" ca="1" si="11"/>
        <v>EJECUCION</v>
      </c>
      <c r="BG114" s="4"/>
      <c r="BH114" s="4"/>
      <c r="BI114" s="4"/>
      <c r="BJ114" s="4"/>
      <c r="BK114" s="4"/>
      <c r="BL114" s="4"/>
    </row>
    <row r="115" spans="1:64" s="4" customFormat="1" ht="381" customHeight="1" x14ac:dyDescent="0.35">
      <c r="A115" s="3" t="s">
        <v>864</v>
      </c>
      <c r="B115" s="1">
        <v>2025</v>
      </c>
      <c r="C115" s="64" t="s">
        <v>867</v>
      </c>
      <c r="D115" s="3" t="s">
        <v>865</v>
      </c>
      <c r="E115" s="3" t="s">
        <v>925</v>
      </c>
      <c r="F115" s="3" t="s">
        <v>868</v>
      </c>
      <c r="G115" s="96">
        <v>45685</v>
      </c>
      <c r="H115" s="91" t="s">
        <v>924</v>
      </c>
      <c r="I115" s="3" t="s">
        <v>51</v>
      </c>
      <c r="J115" s="3">
        <v>901431997</v>
      </c>
      <c r="K115" s="3" t="s">
        <v>926</v>
      </c>
      <c r="L115" s="3">
        <v>901431997</v>
      </c>
      <c r="M115" s="3" t="s">
        <v>52</v>
      </c>
      <c r="N115" s="3" t="s">
        <v>868</v>
      </c>
      <c r="O115" s="153" t="s">
        <v>866</v>
      </c>
      <c r="P115" s="38">
        <v>727075405</v>
      </c>
      <c r="Q115" s="22">
        <v>8</v>
      </c>
      <c r="R115" s="100" t="s">
        <v>927</v>
      </c>
      <c r="S115" s="1" t="s">
        <v>928</v>
      </c>
      <c r="T115" s="17" t="s">
        <v>929</v>
      </c>
      <c r="U115" s="1" t="s">
        <v>53</v>
      </c>
      <c r="V115" s="1" t="s">
        <v>1276</v>
      </c>
      <c r="W115" s="3" t="s">
        <v>930</v>
      </c>
      <c r="X115" s="3"/>
      <c r="Y115" s="3" t="s">
        <v>682</v>
      </c>
      <c r="Z115" s="3" t="s">
        <v>53</v>
      </c>
      <c r="AA115" s="20" t="s">
        <v>53</v>
      </c>
      <c r="AB115" s="3">
        <v>0</v>
      </c>
      <c r="AC115" s="50">
        <f>AB115+P115</f>
        <v>727075405</v>
      </c>
      <c r="AD115" s="50" t="s">
        <v>53</v>
      </c>
      <c r="AE115" s="50" t="s">
        <v>53</v>
      </c>
      <c r="AF115" s="50" t="s">
        <v>53</v>
      </c>
      <c r="AG115" s="50" t="s">
        <v>53</v>
      </c>
      <c r="AH115" s="50" t="s">
        <v>53</v>
      </c>
      <c r="AI115" s="50" t="s">
        <v>53</v>
      </c>
      <c r="AJ115" s="50" t="s">
        <v>53</v>
      </c>
      <c r="AK115" s="50" t="s">
        <v>53</v>
      </c>
      <c r="AL115" s="50" t="s">
        <v>53</v>
      </c>
      <c r="AM115" s="50" t="s">
        <v>53</v>
      </c>
      <c r="AN115" s="50" t="s">
        <v>53</v>
      </c>
      <c r="AO115" s="1" t="s">
        <v>53</v>
      </c>
      <c r="AP115" s="14" t="s">
        <v>53</v>
      </c>
      <c r="AQ115" s="3" t="s">
        <v>55</v>
      </c>
      <c r="AR115" s="19">
        <v>45692</v>
      </c>
      <c r="AS115" s="47">
        <v>45770</v>
      </c>
      <c r="AT115" s="47">
        <v>46013</v>
      </c>
      <c r="AU115" s="20">
        <f t="shared" si="10"/>
        <v>46013</v>
      </c>
      <c r="AV115" s="59" t="str">
        <f t="shared" ca="1" si="8"/>
        <v>EJECUCION</v>
      </c>
      <c r="AW115" s="3"/>
      <c r="AX115" s="43" t="s">
        <v>1196</v>
      </c>
      <c r="AY115" s="94" t="s">
        <v>1196</v>
      </c>
      <c r="AZ115" s="3" t="s">
        <v>55</v>
      </c>
      <c r="BA115" s="6" t="s">
        <v>931</v>
      </c>
      <c r="BB115" s="1" t="s">
        <v>53</v>
      </c>
      <c r="BC115" s="1" t="s">
        <v>55</v>
      </c>
      <c r="BD115" s="1" t="s">
        <v>643</v>
      </c>
      <c r="BE115" s="57">
        <f t="shared" ca="1" si="9"/>
        <v>121</v>
      </c>
      <c r="BF115" s="42" t="str">
        <f t="shared" ca="1" si="11"/>
        <v>EJECUCION</v>
      </c>
    </row>
    <row r="116" spans="1:64" s="3" customFormat="1" ht="50.25" customHeight="1" x14ac:dyDescent="0.35">
      <c r="A116" s="3" t="s">
        <v>106</v>
      </c>
      <c r="B116" s="1">
        <v>2025</v>
      </c>
      <c r="C116" s="64" t="s">
        <v>873</v>
      </c>
      <c r="D116" s="3" t="s">
        <v>121</v>
      </c>
      <c r="E116" s="3" t="s">
        <v>933</v>
      </c>
      <c r="F116" s="3" t="s">
        <v>118</v>
      </c>
      <c r="G116" s="96">
        <v>45685</v>
      </c>
      <c r="H116" s="91" t="s">
        <v>932</v>
      </c>
      <c r="I116" s="3" t="s">
        <v>66</v>
      </c>
      <c r="J116" s="3">
        <v>1070972058</v>
      </c>
      <c r="K116" s="3" t="s">
        <v>53</v>
      </c>
      <c r="L116" s="3" t="s">
        <v>53</v>
      </c>
      <c r="M116" s="3" t="s">
        <v>56</v>
      </c>
      <c r="N116" s="3" t="s">
        <v>934</v>
      </c>
      <c r="O116" s="153" t="s">
        <v>821</v>
      </c>
      <c r="P116" s="38">
        <v>40412000</v>
      </c>
      <c r="Q116" s="17">
        <v>8</v>
      </c>
      <c r="R116" s="16">
        <v>4797500</v>
      </c>
      <c r="S116" s="5" t="s">
        <v>53</v>
      </c>
      <c r="T116" s="17" t="s">
        <v>53</v>
      </c>
      <c r="U116" s="3" t="s">
        <v>918</v>
      </c>
      <c r="V116" s="1" t="s">
        <v>919</v>
      </c>
      <c r="W116" s="3" t="s">
        <v>53</v>
      </c>
      <c r="X116" s="3" t="s">
        <v>53</v>
      </c>
      <c r="Y116" s="3" t="s">
        <v>107</v>
      </c>
      <c r="Z116" s="3" t="s">
        <v>53</v>
      </c>
      <c r="AA116" s="3" t="s">
        <v>53</v>
      </c>
      <c r="AB116" s="3">
        <v>0</v>
      </c>
      <c r="AC116" s="50">
        <f>AB116+P116</f>
        <v>40412000</v>
      </c>
      <c r="AD116" s="50" t="s">
        <v>53</v>
      </c>
      <c r="AE116" s="50" t="s">
        <v>53</v>
      </c>
      <c r="AF116" s="50" t="s">
        <v>53</v>
      </c>
      <c r="AG116" s="50" t="s">
        <v>53</v>
      </c>
      <c r="AH116" s="50" t="s">
        <v>53</v>
      </c>
      <c r="AI116" s="50" t="s">
        <v>53</v>
      </c>
      <c r="AJ116" s="50" t="s">
        <v>53</v>
      </c>
      <c r="AK116" s="50" t="s">
        <v>53</v>
      </c>
      <c r="AL116" s="50" t="s">
        <v>53</v>
      </c>
      <c r="AM116" s="50" t="s">
        <v>53</v>
      </c>
      <c r="AN116" s="50" t="s">
        <v>53</v>
      </c>
      <c r="AO116" s="1" t="s">
        <v>55</v>
      </c>
      <c r="AP116" s="18">
        <f>G116</f>
        <v>45685</v>
      </c>
      <c r="AQ116" s="14" t="s">
        <v>53</v>
      </c>
      <c r="AR116" s="14" t="s">
        <v>53</v>
      </c>
      <c r="AS116" s="47">
        <v>45686</v>
      </c>
      <c r="AT116" s="47">
        <v>45928</v>
      </c>
      <c r="AU116" s="20">
        <f t="shared" si="10"/>
        <v>45928</v>
      </c>
      <c r="AV116" s="59" t="str">
        <f t="shared" ca="1" si="8"/>
        <v>EJECUCION</v>
      </c>
      <c r="AW116" s="3" t="s">
        <v>53</v>
      </c>
      <c r="AX116" s="43" t="s">
        <v>403</v>
      </c>
      <c r="AY116" s="1" t="s">
        <v>404</v>
      </c>
      <c r="AZ116" s="3" t="s">
        <v>55</v>
      </c>
      <c r="BA116" s="31" t="s">
        <v>935</v>
      </c>
      <c r="BB116" s="1" t="s">
        <v>53</v>
      </c>
      <c r="BC116" s="1" t="s">
        <v>55</v>
      </c>
      <c r="BD116" s="3" t="s">
        <v>277</v>
      </c>
      <c r="BE116" s="57">
        <f t="shared" ca="1" si="9"/>
        <v>36</v>
      </c>
      <c r="BF116" s="42" t="str">
        <f t="shared" ca="1" si="11"/>
        <v>EJECUCION</v>
      </c>
      <c r="BG116" s="4"/>
      <c r="BH116" s="4"/>
      <c r="BI116" s="4"/>
      <c r="BJ116" s="4"/>
      <c r="BK116" s="4"/>
      <c r="BL116" s="4"/>
    </row>
    <row r="117" spans="1:64" s="3" customFormat="1" ht="88.25" customHeight="1" x14ac:dyDescent="0.35">
      <c r="A117" s="3" t="s">
        <v>106</v>
      </c>
      <c r="B117" s="1">
        <v>2025</v>
      </c>
      <c r="C117" s="64" t="s">
        <v>874</v>
      </c>
      <c r="D117" s="3" t="s">
        <v>121</v>
      </c>
      <c r="E117" s="3" t="s">
        <v>937</v>
      </c>
      <c r="F117" s="3" t="s">
        <v>118</v>
      </c>
      <c r="G117" s="96">
        <v>45685</v>
      </c>
      <c r="H117" s="91" t="s">
        <v>936</v>
      </c>
      <c r="I117" s="3" t="s">
        <v>66</v>
      </c>
      <c r="J117" s="3">
        <v>1073506121</v>
      </c>
      <c r="K117" s="3" t="s">
        <v>53</v>
      </c>
      <c r="L117" s="3" t="s">
        <v>53</v>
      </c>
      <c r="M117" s="3" t="s">
        <v>56</v>
      </c>
      <c r="N117" s="3" t="s">
        <v>704</v>
      </c>
      <c r="O117" s="153" t="s">
        <v>938</v>
      </c>
      <c r="P117" s="38">
        <v>37980000</v>
      </c>
      <c r="Q117" s="17">
        <v>8</v>
      </c>
      <c r="R117" s="16">
        <v>4747500</v>
      </c>
      <c r="S117" s="5" t="s">
        <v>53</v>
      </c>
      <c r="T117" s="17" t="s">
        <v>53</v>
      </c>
      <c r="U117" s="3" t="s">
        <v>939</v>
      </c>
      <c r="V117" s="1" t="s">
        <v>1062</v>
      </c>
      <c r="W117" s="3" t="s">
        <v>53</v>
      </c>
      <c r="X117" s="3" t="s">
        <v>53</v>
      </c>
      <c r="Y117" s="3" t="s">
        <v>107</v>
      </c>
      <c r="Z117" s="3" t="s">
        <v>53</v>
      </c>
      <c r="AA117" s="3" t="s">
        <v>53</v>
      </c>
      <c r="AB117" s="3">
        <v>0</v>
      </c>
      <c r="AC117" s="50">
        <f t="shared" ref="AC117:AC178" si="15">AB117+P117</f>
        <v>37980000</v>
      </c>
      <c r="AD117" s="50" t="s">
        <v>53</v>
      </c>
      <c r="AE117" s="50" t="s">
        <v>53</v>
      </c>
      <c r="AF117" s="50" t="s">
        <v>53</v>
      </c>
      <c r="AG117" s="50" t="s">
        <v>53</v>
      </c>
      <c r="AH117" s="50" t="s">
        <v>53</v>
      </c>
      <c r="AI117" s="50" t="s">
        <v>53</v>
      </c>
      <c r="AJ117" s="50" t="s">
        <v>53</v>
      </c>
      <c r="AK117" s="50" t="s">
        <v>53</v>
      </c>
      <c r="AL117" s="50" t="s">
        <v>53</v>
      </c>
      <c r="AM117" s="50" t="s">
        <v>53</v>
      </c>
      <c r="AN117" s="50" t="s">
        <v>53</v>
      </c>
      <c r="AO117" s="1" t="s">
        <v>55</v>
      </c>
      <c r="AP117" s="18">
        <f t="shared" ref="AP117:AP129" si="16">G117</f>
        <v>45685</v>
      </c>
      <c r="AQ117" s="14" t="s">
        <v>53</v>
      </c>
      <c r="AR117" s="14" t="s">
        <v>53</v>
      </c>
      <c r="AS117" s="47">
        <v>45686</v>
      </c>
      <c r="AT117" s="47">
        <v>45928</v>
      </c>
      <c r="AU117" s="20">
        <f t="shared" si="10"/>
        <v>45928</v>
      </c>
      <c r="AV117" s="59" t="str">
        <f t="shared" ca="1" si="8"/>
        <v>EJECUCION</v>
      </c>
      <c r="AW117" s="3" t="s">
        <v>53</v>
      </c>
      <c r="AX117" s="43" t="s">
        <v>314</v>
      </c>
      <c r="AY117" s="1" t="s">
        <v>315</v>
      </c>
      <c r="AZ117" s="3" t="s">
        <v>55</v>
      </c>
      <c r="BA117" s="6" t="s">
        <v>940</v>
      </c>
      <c r="BB117" s="24">
        <v>45793</v>
      </c>
      <c r="BC117" s="1" t="s">
        <v>55</v>
      </c>
      <c r="BD117" s="3" t="s">
        <v>277</v>
      </c>
      <c r="BE117" s="57">
        <f t="shared" ca="1" si="9"/>
        <v>36</v>
      </c>
      <c r="BF117" s="42" t="str">
        <f t="shared" ca="1" si="11"/>
        <v>EJECUCION</v>
      </c>
      <c r="BG117" s="4"/>
      <c r="BH117" s="4"/>
      <c r="BI117" s="4"/>
      <c r="BJ117" s="4"/>
      <c r="BK117" s="4"/>
      <c r="BL117" s="4"/>
    </row>
    <row r="118" spans="1:64" s="3" customFormat="1" ht="44.4" customHeight="1" x14ac:dyDescent="0.35">
      <c r="A118" s="3" t="s">
        <v>245</v>
      </c>
      <c r="B118" s="1">
        <v>2025</v>
      </c>
      <c r="C118" s="64" t="s">
        <v>877</v>
      </c>
      <c r="D118" s="3" t="s">
        <v>121</v>
      </c>
      <c r="E118" s="3" t="s">
        <v>942</v>
      </c>
      <c r="F118" s="3" t="s">
        <v>118</v>
      </c>
      <c r="G118" s="96">
        <v>45685</v>
      </c>
      <c r="H118" s="91" t="s">
        <v>941</v>
      </c>
      <c r="I118" s="3" t="s">
        <v>66</v>
      </c>
      <c r="J118" s="3">
        <v>35377401</v>
      </c>
      <c r="K118" s="3" t="s">
        <v>53</v>
      </c>
      <c r="L118" s="3" t="s">
        <v>53</v>
      </c>
      <c r="M118" s="3" t="s">
        <v>56</v>
      </c>
      <c r="N118" s="3" t="s">
        <v>944</v>
      </c>
      <c r="O118" s="153" t="s">
        <v>945</v>
      </c>
      <c r="P118" s="38">
        <v>42200000</v>
      </c>
      <c r="Q118" s="17">
        <v>8</v>
      </c>
      <c r="R118" s="49">
        <v>5275000</v>
      </c>
      <c r="S118" s="5" t="s">
        <v>53</v>
      </c>
      <c r="T118" s="17" t="s">
        <v>53</v>
      </c>
      <c r="U118" s="3" t="s">
        <v>916</v>
      </c>
      <c r="V118" s="1" t="s">
        <v>917</v>
      </c>
      <c r="W118" s="3" t="s">
        <v>53</v>
      </c>
      <c r="X118" s="3" t="s">
        <v>53</v>
      </c>
      <c r="Y118" s="3" t="s">
        <v>107</v>
      </c>
      <c r="Z118" s="3" t="s">
        <v>53</v>
      </c>
      <c r="AA118" s="3" t="s">
        <v>53</v>
      </c>
      <c r="AB118" s="3">
        <v>0</v>
      </c>
      <c r="AC118" s="50">
        <f t="shared" si="15"/>
        <v>42200000</v>
      </c>
      <c r="AD118" s="50" t="s">
        <v>53</v>
      </c>
      <c r="AE118" s="50" t="s">
        <v>53</v>
      </c>
      <c r="AF118" s="50" t="s">
        <v>53</v>
      </c>
      <c r="AG118" s="50" t="s">
        <v>53</v>
      </c>
      <c r="AH118" s="50" t="s">
        <v>53</v>
      </c>
      <c r="AI118" s="50" t="s">
        <v>53</v>
      </c>
      <c r="AJ118" s="50" t="s">
        <v>53</v>
      </c>
      <c r="AK118" s="50" t="s">
        <v>53</v>
      </c>
      <c r="AL118" s="50" t="s">
        <v>53</v>
      </c>
      <c r="AM118" s="50" t="s">
        <v>53</v>
      </c>
      <c r="AN118" s="50" t="s">
        <v>53</v>
      </c>
      <c r="AO118" s="1" t="s">
        <v>55</v>
      </c>
      <c r="AP118" s="18">
        <f t="shared" si="16"/>
        <v>45685</v>
      </c>
      <c r="AQ118" s="14" t="s">
        <v>53</v>
      </c>
      <c r="AR118" s="14" t="s">
        <v>53</v>
      </c>
      <c r="AS118" s="47">
        <v>45686</v>
      </c>
      <c r="AT118" s="47">
        <v>45928</v>
      </c>
      <c r="AU118" s="20">
        <f t="shared" si="10"/>
        <v>45928</v>
      </c>
      <c r="AV118" s="59" t="str">
        <f t="shared" ca="1" si="8"/>
        <v>EJECUCION</v>
      </c>
      <c r="AW118" s="3" t="s">
        <v>53</v>
      </c>
      <c r="AX118" s="43" t="s">
        <v>403</v>
      </c>
      <c r="AY118" s="1" t="s">
        <v>404</v>
      </c>
      <c r="AZ118" s="3" t="s">
        <v>55</v>
      </c>
      <c r="BA118" s="6" t="s">
        <v>943</v>
      </c>
      <c r="BB118" s="1" t="s">
        <v>53</v>
      </c>
      <c r="BC118" s="1" t="s">
        <v>55</v>
      </c>
      <c r="BD118" s="3" t="s">
        <v>277</v>
      </c>
      <c r="BE118" s="57">
        <f t="shared" ca="1" si="9"/>
        <v>36</v>
      </c>
      <c r="BF118" s="42" t="str">
        <f t="shared" ca="1" si="11"/>
        <v>EJECUCION</v>
      </c>
      <c r="BG118" s="4"/>
      <c r="BH118" s="4"/>
      <c r="BI118" s="4"/>
      <c r="BJ118" s="4"/>
      <c r="BK118" s="4"/>
      <c r="BL118" s="4"/>
    </row>
    <row r="119" spans="1:64" s="3" customFormat="1" ht="98" x14ac:dyDescent="0.35">
      <c r="A119" s="3" t="s">
        <v>245</v>
      </c>
      <c r="B119" s="1">
        <v>2025</v>
      </c>
      <c r="C119" s="64" t="s">
        <v>878</v>
      </c>
      <c r="D119" s="3" t="s">
        <v>121</v>
      </c>
      <c r="E119" s="3" t="s">
        <v>947</v>
      </c>
      <c r="F119" s="3" t="s">
        <v>118</v>
      </c>
      <c r="G119" s="96">
        <v>45685</v>
      </c>
      <c r="H119" s="91" t="s">
        <v>946</v>
      </c>
      <c r="I119" s="3" t="s">
        <v>66</v>
      </c>
      <c r="J119" s="3">
        <v>1024579692</v>
      </c>
      <c r="K119" s="3" t="s">
        <v>53</v>
      </c>
      <c r="L119" s="3" t="s">
        <v>53</v>
      </c>
      <c r="M119" s="3" t="s">
        <v>56</v>
      </c>
      <c r="N119" s="3" t="s">
        <v>285</v>
      </c>
      <c r="O119" s="153" t="s">
        <v>949</v>
      </c>
      <c r="P119" s="38">
        <v>33600000</v>
      </c>
      <c r="Q119" s="17">
        <v>8</v>
      </c>
      <c r="R119" s="16">
        <v>4200000</v>
      </c>
      <c r="S119" s="5" t="s">
        <v>53</v>
      </c>
      <c r="T119" s="17" t="s">
        <v>53</v>
      </c>
      <c r="U119" s="3" t="s">
        <v>920</v>
      </c>
      <c r="V119" s="1" t="s">
        <v>921</v>
      </c>
      <c r="W119" s="3" t="s">
        <v>53</v>
      </c>
      <c r="X119" s="3" t="s">
        <v>53</v>
      </c>
      <c r="Y119" s="3" t="s">
        <v>107</v>
      </c>
      <c r="Z119" s="3" t="s">
        <v>53</v>
      </c>
      <c r="AA119" s="3" t="s">
        <v>53</v>
      </c>
      <c r="AB119" s="3">
        <v>0</v>
      </c>
      <c r="AC119" s="50">
        <f t="shared" si="15"/>
        <v>33600000</v>
      </c>
      <c r="AD119" s="50" t="s">
        <v>53</v>
      </c>
      <c r="AE119" s="50" t="s">
        <v>53</v>
      </c>
      <c r="AF119" s="50" t="s">
        <v>53</v>
      </c>
      <c r="AG119" s="50" t="s">
        <v>53</v>
      </c>
      <c r="AH119" s="50" t="s">
        <v>53</v>
      </c>
      <c r="AI119" s="50" t="s">
        <v>53</v>
      </c>
      <c r="AJ119" s="50" t="s">
        <v>53</v>
      </c>
      <c r="AK119" s="50" t="s">
        <v>53</v>
      </c>
      <c r="AL119" s="50" t="s">
        <v>53</v>
      </c>
      <c r="AM119" s="50" t="s">
        <v>53</v>
      </c>
      <c r="AN119" s="50" t="s">
        <v>53</v>
      </c>
      <c r="AO119" s="1" t="s">
        <v>55</v>
      </c>
      <c r="AP119" s="18">
        <f t="shared" si="16"/>
        <v>45685</v>
      </c>
      <c r="AQ119" s="14" t="s">
        <v>53</v>
      </c>
      <c r="AR119" s="14" t="s">
        <v>53</v>
      </c>
      <c r="AS119" s="47">
        <v>45686</v>
      </c>
      <c r="AT119" s="47">
        <v>45928</v>
      </c>
      <c r="AU119" s="20">
        <f t="shared" si="10"/>
        <v>45928</v>
      </c>
      <c r="AV119" s="59" t="str">
        <f t="shared" ca="1" si="8"/>
        <v>EJECUCION</v>
      </c>
      <c r="AW119" s="3" t="s">
        <v>53</v>
      </c>
      <c r="AX119" s="43" t="s">
        <v>58</v>
      </c>
      <c r="AY119" s="1" t="s">
        <v>59</v>
      </c>
      <c r="AZ119" s="3" t="s">
        <v>55</v>
      </c>
      <c r="BA119" s="6" t="s">
        <v>948</v>
      </c>
      <c r="BB119" s="1" t="s">
        <v>53</v>
      </c>
      <c r="BC119" s="1" t="s">
        <v>55</v>
      </c>
      <c r="BD119" s="3" t="s">
        <v>277</v>
      </c>
      <c r="BE119" s="57">
        <f t="shared" ca="1" si="9"/>
        <v>36</v>
      </c>
      <c r="BF119" s="42" t="str">
        <f t="shared" ca="1" si="11"/>
        <v>EJECUCION</v>
      </c>
      <c r="BG119" s="4"/>
      <c r="BH119" s="4"/>
      <c r="BI119" s="4"/>
      <c r="BJ119" s="4"/>
      <c r="BK119" s="4"/>
      <c r="BL119" s="4"/>
    </row>
    <row r="120" spans="1:64" s="3" customFormat="1" ht="60.65" customHeight="1" x14ac:dyDescent="0.35">
      <c r="A120" s="3" t="s">
        <v>98</v>
      </c>
      <c r="B120" s="1">
        <v>2025</v>
      </c>
      <c r="C120" s="64" t="s">
        <v>897</v>
      </c>
      <c r="D120" s="3" t="s">
        <v>121</v>
      </c>
      <c r="E120" s="3" t="s">
        <v>951</v>
      </c>
      <c r="F120" s="3" t="s">
        <v>118</v>
      </c>
      <c r="G120" s="96">
        <v>45685</v>
      </c>
      <c r="H120" s="91" t="s">
        <v>950</v>
      </c>
      <c r="I120" s="3" t="s">
        <v>66</v>
      </c>
      <c r="J120" s="3">
        <v>1020714203</v>
      </c>
      <c r="K120" s="3" t="s">
        <v>53</v>
      </c>
      <c r="L120" s="3" t="s">
        <v>53</v>
      </c>
      <c r="M120" s="3" t="s">
        <v>56</v>
      </c>
      <c r="N120" s="3" t="s">
        <v>704</v>
      </c>
      <c r="O120" s="153" t="s">
        <v>952</v>
      </c>
      <c r="P120" s="38">
        <v>50640000</v>
      </c>
      <c r="Q120" s="17">
        <v>8</v>
      </c>
      <c r="R120" s="49">
        <v>6330000</v>
      </c>
      <c r="S120" s="5" t="s">
        <v>53</v>
      </c>
      <c r="T120" s="17" t="s">
        <v>53</v>
      </c>
      <c r="U120" s="3" t="s">
        <v>910</v>
      </c>
      <c r="V120" s="1" t="s">
        <v>911</v>
      </c>
      <c r="W120" s="3" t="s">
        <v>53</v>
      </c>
      <c r="X120" s="3" t="s">
        <v>53</v>
      </c>
      <c r="Y120" s="3" t="s">
        <v>107</v>
      </c>
      <c r="Z120" s="3" t="s">
        <v>53</v>
      </c>
      <c r="AA120" s="3" t="s">
        <v>53</v>
      </c>
      <c r="AB120" s="3">
        <v>0</v>
      </c>
      <c r="AC120" s="50">
        <f t="shared" si="15"/>
        <v>50640000</v>
      </c>
      <c r="AD120" s="50" t="s">
        <v>53</v>
      </c>
      <c r="AE120" s="50" t="s">
        <v>53</v>
      </c>
      <c r="AF120" s="50" t="s">
        <v>53</v>
      </c>
      <c r="AG120" s="50" t="s">
        <v>53</v>
      </c>
      <c r="AH120" s="50" t="s">
        <v>53</v>
      </c>
      <c r="AI120" s="50" t="s">
        <v>53</v>
      </c>
      <c r="AJ120" s="50" t="s">
        <v>53</v>
      </c>
      <c r="AK120" s="50" t="s">
        <v>53</v>
      </c>
      <c r="AL120" s="50" t="s">
        <v>53</v>
      </c>
      <c r="AM120" s="50" t="s">
        <v>53</v>
      </c>
      <c r="AN120" s="50" t="s">
        <v>53</v>
      </c>
      <c r="AO120" s="1" t="s">
        <v>55</v>
      </c>
      <c r="AP120" s="18">
        <f t="shared" si="16"/>
        <v>45685</v>
      </c>
      <c r="AQ120" s="14" t="s">
        <v>53</v>
      </c>
      <c r="AR120" s="14" t="s">
        <v>53</v>
      </c>
      <c r="AS120" s="47">
        <v>45686</v>
      </c>
      <c r="AT120" s="47">
        <v>45928</v>
      </c>
      <c r="AU120" s="20">
        <f t="shared" si="10"/>
        <v>45928</v>
      </c>
      <c r="AV120" s="59" t="str">
        <f t="shared" ca="1" si="8"/>
        <v>EJECUCION</v>
      </c>
      <c r="AW120" s="3" t="s">
        <v>53</v>
      </c>
      <c r="AX120" s="43" t="s">
        <v>403</v>
      </c>
      <c r="AY120" s="1" t="s">
        <v>404</v>
      </c>
      <c r="AZ120" s="3" t="s">
        <v>55</v>
      </c>
      <c r="BA120" s="31" t="s">
        <v>953</v>
      </c>
      <c r="BB120" s="1" t="s">
        <v>53</v>
      </c>
      <c r="BC120" s="1" t="s">
        <v>55</v>
      </c>
      <c r="BD120" s="3" t="s">
        <v>277</v>
      </c>
      <c r="BE120" s="57">
        <f t="shared" ca="1" si="9"/>
        <v>36</v>
      </c>
      <c r="BF120" s="42" t="str">
        <f t="shared" ca="1" si="11"/>
        <v>EJECUCION</v>
      </c>
      <c r="BG120" s="4"/>
      <c r="BH120" s="4"/>
      <c r="BI120" s="4"/>
      <c r="BJ120" s="4"/>
      <c r="BK120" s="4"/>
      <c r="BL120" s="4"/>
    </row>
    <row r="121" spans="1:64" s="3" customFormat="1" ht="80.400000000000006" customHeight="1" x14ac:dyDescent="0.35">
      <c r="A121" s="3" t="s">
        <v>98</v>
      </c>
      <c r="B121" s="1">
        <v>2025</v>
      </c>
      <c r="C121" s="64" t="s">
        <v>898</v>
      </c>
      <c r="D121" s="3" t="s">
        <v>121</v>
      </c>
      <c r="E121" s="3" t="s">
        <v>955</v>
      </c>
      <c r="F121" s="3" t="s">
        <v>118</v>
      </c>
      <c r="G121" s="96">
        <v>45685</v>
      </c>
      <c r="H121" s="91" t="s">
        <v>954</v>
      </c>
      <c r="I121" s="3" t="s">
        <v>66</v>
      </c>
      <c r="J121" s="3">
        <v>80155419</v>
      </c>
      <c r="K121" s="3" t="s">
        <v>53</v>
      </c>
      <c r="L121" s="3" t="s">
        <v>53</v>
      </c>
      <c r="M121" s="3" t="s">
        <v>56</v>
      </c>
      <c r="N121" s="3" t="s">
        <v>362</v>
      </c>
      <c r="O121" s="153" t="s">
        <v>956</v>
      </c>
      <c r="P121" s="38">
        <v>42200000</v>
      </c>
      <c r="Q121" s="17">
        <v>8</v>
      </c>
      <c r="R121" s="16">
        <v>5275000</v>
      </c>
      <c r="S121" s="5" t="s">
        <v>53</v>
      </c>
      <c r="T121" s="17" t="s">
        <v>53</v>
      </c>
      <c r="U121" s="3" t="s">
        <v>922</v>
      </c>
      <c r="V121" s="1" t="s">
        <v>923</v>
      </c>
      <c r="W121" s="3" t="s">
        <v>53</v>
      </c>
      <c r="X121" s="3" t="s">
        <v>53</v>
      </c>
      <c r="Y121" s="3" t="s">
        <v>107</v>
      </c>
      <c r="Z121" s="3" t="s">
        <v>53</v>
      </c>
      <c r="AA121" s="3" t="s">
        <v>53</v>
      </c>
      <c r="AB121" s="3">
        <v>0</v>
      </c>
      <c r="AC121" s="50">
        <f t="shared" si="15"/>
        <v>42200000</v>
      </c>
      <c r="AD121" s="50" t="s">
        <v>53</v>
      </c>
      <c r="AE121" s="50" t="s">
        <v>53</v>
      </c>
      <c r="AF121" s="50" t="s">
        <v>53</v>
      </c>
      <c r="AG121" s="50" t="s">
        <v>53</v>
      </c>
      <c r="AH121" s="50" t="s">
        <v>53</v>
      </c>
      <c r="AI121" s="50" t="s">
        <v>53</v>
      </c>
      <c r="AJ121" s="50" t="s">
        <v>53</v>
      </c>
      <c r="AK121" s="50" t="s">
        <v>53</v>
      </c>
      <c r="AL121" s="50" t="s">
        <v>53</v>
      </c>
      <c r="AM121" s="50" t="s">
        <v>53</v>
      </c>
      <c r="AN121" s="50" t="s">
        <v>53</v>
      </c>
      <c r="AO121" s="1" t="s">
        <v>55</v>
      </c>
      <c r="AP121" s="18">
        <f t="shared" si="16"/>
        <v>45685</v>
      </c>
      <c r="AQ121" s="14" t="s">
        <v>53</v>
      </c>
      <c r="AR121" s="14" t="s">
        <v>53</v>
      </c>
      <c r="AS121" s="47">
        <v>45686</v>
      </c>
      <c r="AT121" s="47">
        <v>45928</v>
      </c>
      <c r="AU121" s="20">
        <f t="shared" si="10"/>
        <v>45928</v>
      </c>
      <c r="AV121" s="59" t="str">
        <f t="shared" ca="1" si="8"/>
        <v>EJECUCION</v>
      </c>
      <c r="AW121" s="3" t="s">
        <v>53</v>
      </c>
      <c r="AX121" s="43" t="s">
        <v>403</v>
      </c>
      <c r="AY121" s="1" t="s">
        <v>404</v>
      </c>
      <c r="AZ121" s="3" t="s">
        <v>55</v>
      </c>
      <c r="BA121" s="6" t="s">
        <v>957</v>
      </c>
      <c r="BB121" s="1" t="s">
        <v>53</v>
      </c>
      <c r="BC121" s="1" t="s">
        <v>55</v>
      </c>
      <c r="BD121" s="3" t="s">
        <v>277</v>
      </c>
      <c r="BE121" s="57">
        <f t="shared" ca="1" si="9"/>
        <v>36</v>
      </c>
      <c r="BF121" s="42" t="str">
        <f t="shared" ca="1" si="11"/>
        <v>EJECUCION</v>
      </c>
      <c r="BG121" s="4"/>
      <c r="BH121" s="4"/>
      <c r="BI121" s="4"/>
      <c r="BJ121" s="4"/>
      <c r="BK121" s="4"/>
      <c r="BL121" s="4"/>
    </row>
    <row r="122" spans="1:64" s="3" customFormat="1" ht="63.65" customHeight="1" x14ac:dyDescent="0.35">
      <c r="A122" s="3" t="s">
        <v>98</v>
      </c>
      <c r="B122" s="1">
        <v>2025</v>
      </c>
      <c r="C122" s="64" t="s">
        <v>899</v>
      </c>
      <c r="D122" s="3" t="s">
        <v>121</v>
      </c>
      <c r="E122" s="3" t="s">
        <v>959</v>
      </c>
      <c r="F122" s="3" t="s">
        <v>118</v>
      </c>
      <c r="G122" s="96">
        <v>45687</v>
      </c>
      <c r="H122" s="91" t="s">
        <v>958</v>
      </c>
      <c r="I122" s="3" t="s">
        <v>66</v>
      </c>
      <c r="J122" s="3">
        <v>3005241</v>
      </c>
      <c r="K122" s="3" t="s">
        <v>53</v>
      </c>
      <c r="L122" s="3" t="s">
        <v>53</v>
      </c>
      <c r="M122" s="3" t="s">
        <v>56</v>
      </c>
      <c r="N122" s="3" t="s">
        <v>989</v>
      </c>
      <c r="O122" s="153" t="s">
        <v>413</v>
      </c>
      <c r="P122" s="38">
        <v>33760000</v>
      </c>
      <c r="Q122" s="17">
        <v>8</v>
      </c>
      <c r="R122" s="16">
        <v>4220000</v>
      </c>
      <c r="S122" s="5" t="s">
        <v>53</v>
      </c>
      <c r="T122" s="17" t="s">
        <v>53</v>
      </c>
      <c r="U122" s="3" t="s">
        <v>990</v>
      </c>
      <c r="V122" s="1" t="s">
        <v>1059</v>
      </c>
      <c r="W122" s="3" t="s">
        <v>53</v>
      </c>
      <c r="X122" s="3" t="s">
        <v>53</v>
      </c>
      <c r="Y122" s="3" t="s">
        <v>107</v>
      </c>
      <c r="Z122" s="3" t="s">
        <v>53</v>
      </c>
      <c r="AA122" s="3" t="s">
        <v>53</v>
      </c>
      <c r="AB122" s="3">
        <v>0</v>
      </c>
      <c r="AC122" s="50">
        <f t="shared" si="15"/>
        <v>33760000</v>
      </c>
      <c r="AD122" s="50" t="s">
        <v>53</v>
      </c>
      <c r="AE122" s="50" t="s">
        <v>53</v>
      </c>
      <c r="AF122" s="50" t="s">
        <v>53</v>
      </c>
      <c r="AG122" s="50" t="s">
        <v>53</v>
      </c>
      <c r="AH122" s="50" t="s">
        <v>53</v>
      </c>
      <c r="AI122" s="50" t="s">
        <v>53</v>
      </c>
      <c r="AJ122" s="50" t="s">
        <v>53</v>
      </c>
      <c r="AK122" s="50" t="s">
        <v>53</v>
      </c>
      <c r="AL122" s="50" t="s">
        <v>53</v>
      </c>
      <c r="AM122" s="50" t="s">
        <v>53</v>
      </c>
      <c r="AN122" s="50" t="s">
        <v>53</v>
      </c>
      <c r="AO122" s="1" t="s">
        <v>55</v>
      </c>
      <c r="AP122" s="18">
        <f t="shared" si="16"/>
        <v>45687</v>
      </c>
      <c r="AQ122" s="14" t="s">
        <v>53</v>
      </c>
      <c r="AR122" s="14" t="s">
        <v>53</v>
      </c>
      <c r="AS122" s="47">
        <v>45688</v>
      </c>
      <c r="AT122" s="47">
        <v>45930</v>
      </c>
      <c r="AU122" s="20">
        <f t="shared" si="10"/>
        <v>45930</v>
      </c>
      <c r="AV122" s="59" t="str">
        <f t="shared" ca="1" si="8"/>
        <v>EJECUCION</v>
      </c>
      <c r="AW122" s="3" t="s">
        <v>53</v>
      </c>
      <c r="AX122" s="43" t="s">
        <v>403</v>
      </c>
      <c r="AY122" s="1" t="s">
        <v>404</v>
      </c>
      <c r="AZ122" s="3" t="s">
        <v>55</v>
      </c>
      <c r="BA122" s="6" t="s">
        <v>960</v>
      </c>
      <c r="BB122" s="1" t="s">
        <v>53</v>
      </c>
      <c r="BC122" s="1" t="s">
        <v>55</v>
      </c>
      <c r="BD122" s="3" t="s">
        <v>277</v>
      </c>
      <c r="BE122" s="57">
        <f t="shared" ca="1" si="9"/>
        <v>38</v>
      </c>
      <c r="BF122" s="42" t="str">
        <f t="shared" ca="1" si="11"/>
        <v>EJECUCION</v>
      </c>
      <c r="BG122" s="4"/>
      <c r="BH122" s="4"/>
      <c r="BI122" s="4"/>
      <c r="BJ122" s="4"/>
      <c r="BK122" s="4"/>
      <c r="BL122" s="4"/>
    </row>
    <row r="123" spans="1:64" s="3" customFormat="1" ht="62" customHeight="1" x14ac:dyDescent="0.35">
      <c r="A123" s="3" t="s">
        <v>106</v>
      </c>
      <c r="B123" s="1">
        <v>2025</v>
      </c>
      <c r="C123" s="64" t="s">
        <v>900</v>
      </c>
      <c r="D123" s="3" t="s">
        <v>121</v>
      </c>
      <c r="E123" s="3" t="s">
        <v>962</v>
      </c>
      <c r="F123" s="3" t="s">
        <v>118</v>
      </c>
      <c r="G123" s="96">
        <v>45687</v>
      </c>
      <c r="H123" s="91" t="s">
        <v>961</v>
      </c>
      <c r="I123" s="3" t="s">
        <v>66</v>
      </c>
      <c r="J123" s="3">
        <v>1020829693</v>
      </c>
      <c r="K123" s="3" t="s">
        <v>53</v>
      </c>
      <c r="L123" s="3" t="s">
        <v>53</v>
      </c>
      <c r="M123" s="3" t="s">
        <v>56</v>
      </c>
      <c r="N123" s="3" t="s">
        <v>992</v>
      </c>
      <c r="O123" s="153" t="s">
        <v>963</v>
      </c>
      <c r="P123" s="38">
        <v>28800000</v>
      </c>
      <c r="Q123" s="17">
        <v>6</v>
      </c>
      <c r="R123" s="49">
        <v>4800000</v>
      </c>
      <c r="S123" s="5" t="s">
        <v>53</v>
      </c>
      <c r="T123" s="17" t="s">
        <v>53</v>
      </c>
      <c r="U123" s="3" t="s">
        <v>53</v>
      </c>
      <c r="V123" s="85" t="s">
        <v>1277</v>
      </c>
      <c r="W123" s="3" t="s">
        <v>991</v>
      </c>
      <c r="X123" s="3" t="s">
        <v>53</v>
      </c>
      <c r="Y123" s="3" t="s">
        <v>682</v>
      </c>
      <c r="Z123" s="3" t="s">
        <v>53</v>
      </c>
      <c r="AA123" s="3" t="s">
        <v>53</v>
      </c>
      <c r="AB123" s="3">
        <v>0</v>
      </c>
      <c r="AC123" s="50">
        <f t="shared" si="15"/>
        <v>28800000</v>
      </c>
      <c r="AD123" s="50" t="s">
        <v>53</v>
      </c>
      <c r="AE123" s="50" t="s">
        <v>53</v>
      </c>
      <c r="AF123" s="50" t="s">
        <v>53</v>
      </c>
      <c r="AG123" s="50" t="s">
        <v>53</v>
      </c>
      <c r="AH123" s="50" t="s">
        <v>53</v>
      </c>
      <c r="AI123" s="50" t="s">
        <v>53</v>
      </c>
      <c r="AJ123" s="50" t="s">
        <v>53</v>
      </c>
      <c r="AK123" s="50" t="s">
        <v>53</v>
      </c>
      <c r="AL123" s="50" t="s">
        <v>53</v>
      </c>
      <c r="AM123" s="50" t="s">
        <v>53</v>
      </c>
      <c r="AN123" s="50" t="s">
        <v>53</v>
      </c>
      <c r="AO123" s="1" t="s">
        <v>55</v>
      </c>
      <c r="AP123" s="18">
        <f t="shared" si="16"/>
        <v>45687</v>
      </c>
      <c r="AQ123" s="14" t="s">
        <v>53</v>
      </c>
      <c r="AR123" s="14" t="s">
        <v>53</v>
      </c>
      <c r="AS123" s="47">
        <v>45688</v>
      </c>
      <c r="AT123" s="47">
        <v>45868</v>
      </c>
      <c r="AU123" s="20">
        <f t="shared" si="10"/>
        <v>45868</v>
      </c>
      <c r="AV123" s="59" t="str">
        <f t="shared" ca="1" si="8"/>
        <v>TERMINADO</v>
      </c>
      <c r="AW123" s="3" t="s">
        <v>53</v>
      </c>
      <c r="AX123" s="43" t="s">
        <v>403</v>
      </c>
      <c r="AY123" s="1" t="s">
        <v>404</v>
      </c>
      <c r="AZ123" s="3" t="s">
        <v>55</v>
      </c>
      <c r="BA123" s="31" t="s">
        <v>964</v>
      </c>
      <c r="BB123" s="1" t="s">
        <v>53</v>
      </c>
      <c r="BC123" s="1" t="s">
        <v>55</v>
      </c>
      <c r="BD123" s="3" t="s">
        <v>277</v>
      </c>
      <c r="BE123" s="57">
        <f t="shared" ca="1" si="9"/>
        <v>-24</v>
      </c>
      <c r="BF123" s="42" t="str">
        <f t="shared" ca="1" si="11"/>
        <v>TERMINADO</v>
      </c>
      <c r="BG123" s="4"/>
      <c r="BH123" s="4"/>
      <c r="BI123" s="4"/>
      <c r="BJ123" s="4"/>
      <c r="BK123" s="4"/>
      <c r="BL123" s="4"/>
    </row>
    <row r="124" spans="1:64" s="3" customFormat="1" ht="76.25" customHeight="1" x14ac:dyDescent="0.35">
      <c r="A124" s="3" t="s">
        <v>106</v>
      </c>
      <c r="B124" s="1">
        <v>2025</v>
      </c>
      <c r="C124" s="64" t="s">
        <v>901</v>
      </c>
      <c r="D124" s="3" t="s">
        <v>121</v>
      </c>
      <c r="E124" s="3" t="s">
        <v>966</v>
      </c>
      <c r="F124" s="3" t="s">
        <v>118</v>
      </c>
      <c r="G124" s="96">
        <v>45687</v>
      </c>
      <c r="H124" s="91" t="s">
        <v>965</v>
      </c>
      <c r="I124" s="3" t="s">
        <v>66</v>
      </c>
      <c r="J124" s="3">
        <v>2989122</v>
      </c>
      <c r="K124" s="3" t="s">
        <v>53</v>
      </c>
      <c r="L124" s="3" t="s">
        <v>53</v>
      </c>
      <c r="M124" s="3" t="s">
        <v>56</v>
      </c>
      <c r="N124" s="3" t="s">
        <v>285</v>
      </c>
      <c r="O124" s="153" t="s">
        <v>971</v>
      </c>
      <c r="P124" s="38">
        <v>48952000</v>
      </c>
      <c r="Q124" s="17">
        <v>8</v>
      </c>
      <c r="R124" s="16">
        <v>6119000</v>
      </c>
      <c r="S124" s="5" t="s">
        <v>53</v>
      </c>
      <c r="T124" s="17" t="s">
        <v>53</v>
      </c>
      <c r="U124" s="3" t="s">
        <v>993</v>
      </c>
      <c r="V124" s="1" t="s">
        <v>1063</v>
      </c>
      <c r="W124" s="3" t="s">
        <v>53</v>
      </c>
      <c r="X124" s="3" t="s">
        <v>53</v>
      </c>
      <c r="Y124" s="3" t="s">
        <v>107</v>
      </c>
      <c r="Z124" s="3" t="s">
        <v>53</v>
      </c>
      <c r="AA124" s="3" t="s">
        <v>53</v>
      </c>
      <c r="AB124" s="3">
        <v>0</v>
      </c>
      <c r="AC124" s="50">
        <f t="shared" si="15"/>
        <v>48952000</v>
      </c>
      <c r="AD124" s="50" t="s">
        <v>53</v>
      </c>
      <c r="AE124" s="50" t="s">
        <v>53</v>
      </c>
      <c r="AF124" s="50" t="s">
        <v>53</v>
      </c>
      <c r="AG124" s="50" t="s">
        <v>53</v>
      </c>
      <c r="AH124" s="50" t="s">
        <v>53</v>
      </c>
      <c r="AI124" s="50" t="s">
        <v>53</v>
      </c>
      <c r="AJ124" s="50" t="s">
        <v>53</v>
      </c>
      <c r="AK124" s="50" t="s">
        <v>53</v>
      </c>
      <c r="AL124" s="50" t="s">
        <v>53</v>
      </c>
      <c r="AM124" s="50" t="s">
        <v>53</v>
      </c>
      <c r="AN124" s="50" t="s">
        <v>53</v>
      </c>
      <c r="AO124" s="1" t="s">
        <v>55</v>
      </c>
      <c r="AP124" s="18">
        <f t="shared" si="16"/>
        <v>45687</v>
      </c>
      <c r="AQ124" s="14" t="s">
        <v>53</v>
      </c>
      <c r="AR124" s="14" t="s">
        <v>53</v>
      </c>
      <c r="AS124" s="47">
        <v>45688</v>
      </c>
      <c r="AT124" s="47">
        <v>45930</v>
      </c>
      <c r="AU124" s="20">
        <f t="shared" si="10"/>
        <v>45930</v>
      </c>
      <c r="AV124" s="59" t="str">
        <f t="shared" ca="1" si="8"/>
        <v>EJECUCION</v>
      </c>
      <c r="AW124" s="3" t="s">
        <v>53</v>
      </c>
      <c r="AX124" s="43" t="s">
        <v>403</v>
      </c>
      <c r="AY124" s="1" t="s">
        <v>404</v>
      </c>
      <c r="AZ124" s="3" t="s">
        <v>55</v>
      </c>
      <c r="BA124" s="6" t="s">
        <v>967</v>
      </c>
      <c r="BB124" s="1" t="s">
        <v>53</v>
      </c>
      <c r="BC124" s="1" t="s">
        <v>55</v>
      </c>
      <c r="BD124" s="3" t="s">
        <v>277</v>
      </c>
      <c r="BE124" s="57">
        <f t="shared" ca="1" si="9"/>
        <v>38</v>
      </c>
      <c r="BF124" s="42" t="str">
        <f t="shared" ca="1" si="11"/>
        <v>EJECUCION</v>
      </c>
      <c r="BG124" s="4"/>
      <c r="BH124" s="4"/>
      <c r="BI124" s="4"/>
      <c r="BJ124" s="4"/>
      <c r="BK124" s="4"/>
      <c r="BL124" s="4"/>
    </row>
    <row r="125" spans="1:64" s="3" customFormat="1" ht="50" customHeight="1" x14ac:dyDescent="0.35">
      <c r="A125" s="3" t="s">
        <v>106</v>
      </c>
      <c r="B125" s="1">
        <v>2025</v>
      </c>
      <c r="C125" s="64" t="s">
        <v>902</v>
      </c>
      <c r="D125" s="3" t="s">
        <v>121</v>
      </c>
      <c r="E125" s="3" t="s">
        <v>969</v>
      </c>
      <c r="F125" s="3" t="s">
        <v>118</v>
      </c>
      <c r="G125" s="96">
        <v>45687</v>
      </c>
      <c r="H125" s="91" t="s">
        <v>968</v>
      </c>
      <c r="I125" s="3" t="s">
        <v>66</v>
      </c>
      <c r="J125" s="3">
        <v>1000375632</v>
      </c>
      <c r="K125" s="3" t="s">
        <v>53</v>
      </c>
      <c r="L125" s="3" t="s">
        <v>53</v>
      </c>
      <c r="M125" s="3" t="s">
        <v>56</v>
      </c>
      <c r="N125" s="3" t="s">
        <v>362</v>
      </c>
      <c r="O125" s="153" t="s">
        <v>970</v>
      </c>
      <c r="P125" s="38">
        <v>36824000</v>
      </c>
      <c r="Q125" s="17">
        <v>8</v>
      </c>
      <c r="R125" s="16">
        <v>3587000</v>
      </c>
      <c r="S125" s="5" t="s">
        <v>53</v>
      </c>
      <c r="T125" s="17" t="s">
        <v>53</v>
      </c>
      <c r="U125" s="3" t="s">
        <v>994</v>
      </c>
      <c r="V125" s="1" t="s">
        <v>1061</v>
      </c>
      <c r="W125" s="3" t="s">
        <v>53</v>
      </c>
      <c r="X125" s="3" t="s">
        <v>53</v>
      </c>
      <c r="Y125" s="3" t="s">
        <v>107</v>
      </c>
      <c r="Z125" s="3" t="s">
        <v>53</v>
      </c>
      <c r="AA125" s="3" t="s">
        <v>53</v>
      </c>
      <c r="AB125" s="3">
        <v>0</v>
      </c>
      <c r="AC125" s="50">
        <f t="shared" si="15"/>
        <v>36824000</v>
      </c>
      <c r="AD125" s="50" t="s">
        <v>53</v>
      </c>
      <c r="AE125" s="50" t="s">
        <v>53</v>
      </c>
      <c r="AF125" s="50" t="s">
        <v>53</v>
      </c>
      <c r="AG125" s="50" t="s">
        <v>53</v>
      </c>
      <c r="AH125" s="50" t="s">
        <v>53</v>
      </c>
      <c r="AI125" s="50" t="s">
        <v>53</v>
      </c>
      <c r="AJ125" s="50" t="s">
        <v>53</v>
      </c>
      <c r="AK125" s="50" t="s">
        <v>53</v>
      </c>
      <c r="AL125" s="50" t="s">
        <v>53</v>
      </c>
      <c r="AM125" s="50" t="s">
        <v>53</v>
      </c>
      <c r="AN125" s="50" t="s">
        <v>53</v>
      </c>
      <c r="AO125" s="1" t="s">
        <v>55</v>
      </c>
      <c r="AP125" s="18">
        <f t="shared" si="16"/>
        <v>45687</v>
      </c>
      <c r="AQ125" s="14" t="s">
        <v>53</v>
      </c>
      <c r="AR125" s="14" t="s">
        <v>53</v>
      </c>
      <c r="AS125" s="47">
        <v>45688</v>
      </c>
      <c r="AT125" s="47">
        <v>45930</v>
      </c>
      <c r="AU125" s="20">
        <f t="shared" si="10"/>
        <v>45930</v>
      </c>
      <c r="AV125" s="59" t="str">
        <f t="shared" ca="1" si="8"/>
        <v>EJECUCION</v>
      </c>
      <c r="AW125" s="3" t="s">
        <v>53</v>
      </c>
      <c r="AX125" s="43" t="s">
        <v>403</v>
      </c>
      <c r="AY125" s="1" t="s">
        <v>404</v>
      </c>
      <c r="AZ125" s="3" t="s">
        <v>55</v>
      </c>
      <c r="BA125" s="6" t="s">
        <v>972</v>
      </c>
      <c r="BB125" s="1" t="s">
        <v>53</v>
      </c>
      <c r="BC125" s="1" t="s">
        <v>55</v>
      </c>
      <c r="BD125" s="3" t="s">
        <v>277</v>
      </c>
      <c r="BE125" s="57">
        <f t="shared" ca="1" si="9"/>
        <v>38</v>
      </c>
      <c r="BF125" s="42" t="str">
        <f t="shared" ca="1" si="11"/>
        <v>EJECUCION</v>
      </c>
      <c r="BG125" s="4"/>
      <c r="BH125" s="4"/>
      <c r="BI125" s="4"/>
      <c r="BJ125" s="4"/>
      <c r="BK125" s="4"/>
      <c r="BL125" s="4"/>
    </row>
    <row r="126" spans="1:64" s="3" customFormat="1" ht="57" customHeight="1" x14ac:dyDescent="0.35">
      <c r="A126" s="3" t="s">
        <v>106</v>
      </c>
      <c r="B126" s="1">
        <v>2025</v>
      </c>
      <c r="C126" s="64" t="s">
        <v>973</v>
      </c>
      <c r="D126" s="3" t="s">
        <v>121</v>
      </c>
      <c r="E126" s="3" t="s">
        <v>975</v>
      </c>
      <c r="F126" s="3" t="s">
        <v>118</v>
      </c>
      <c r="G126" s="96">
        <v>45687</v>
      </c>
      <c r="H126" s="91" t="s">
        <v>974</v>
      </c>
      <c r="I126" s="3" t="s">
        <v>66</v>
      </c>
      <c r="J126" s="3">
        <v>1032396736</v>
      </c>
      <c r="K126" s="3" t="s">
        <v>53</v>
      </c>
      <c r="L126" s="3" t="s">
        <v>53</v>
      </c>
      <c r="M126" s="3" t="s">
        <v>56</v>
      </c>
      <c r="N126" s="3" t="s">
        <v>995</v>
      </c>
      <c r="O126" s="153" t="s">
        <v>977</v>
      </c>
      <c r="P126" s="38">
        <v>51912000</v>
      </c>
      <c r="Q126" s="17">
        <v>8</v>
      </c>
      <c r="R126" s="16">
        <v>6489000</v>
      </c>
      <c r="S126" s="5" t="s">
        <v>53</v>
      </c>
      <c r="T126" s="17" t="s">
        <v>53</v>
      </c>
      <c r="U126" s="3" t="s">
        <v>996</v>
      </c>
      <c r="V126" s="1" t="s">
        <v>1060</v>
      </c>
      <c r="W126" s="3" t="s">
        <v>53</v>
      </c>
      <c r="X126" s="3" t="s">
        <v>53</v>
      </c>
      <c r="Y126" s="3" t="s">
        <v>107</v>
      </c>
      <c r="Z126" s="3" t="s">
        <v>53</v>
      </c>
      <c r="AA126" s="3" t="s">
        <v>53</v>
      </c>
      <c r="AB126" s="3">
        <v>0</v>
      </c>
      <c r="AC126" s="50">
        <f t="shared" si="15"/>
        <v>51912000</v>
      </c>
      <c r="AD126" s="50" t="s">
        <v>53</v>
      </c>
      <c r="AE126" s="50" t="s">
        <v>53</v>
      </c>
      <c r="AF126" s="50" t="s">
        <v>53</v>
      </c>
      <c r="AG126" s="50" t="s">
        <v>53</v>
      </c>
      <c r="AH126" s="50" t="s">
        <v>53</v>
      </c>
      <c r="AI126" s="50" t="s">
        <v>53</v>
      </c>
      <c r="AJ126" s="50" t="s">
        <v>53</v>
      </c>
      <c r="AK126" s="50" t="s">
        <v>53</v>
      </c>
      <c r="AL126" s="50" t="s">
        <v>53</v>
      </c>
      <c r="AM126" s="50" t="s">
        <v>53</v>
      </c>
      <c r="AN126" s="50" t="s">
        <v>53</v>
      </c>
      <c r="AO126" s="1" t="s">
        <v>55</v>
      </c>
      <c r="AP126" s="18">
        <f t="shared" si="16"/>
        <v>45687</v>
      </c>
      <c r="AQ126" s="14" t="s">
        <v>53</v>
      </c>
      <c r="AR126" s="14" t="s">
        <v>53</v>
      </c>
      <c r="AS126" s="47">
        <v>45688</v>
      </c>
      <c r="AT126" s="47">
        <v>45930</v>
      </c>
      <c r="AU126" s="20">
        <f t="shared" si="10"/>
        <v>45930</v>
      </c>
      <c r="AV126" s="59" t="str">
        <f t="shared" ca="1" si="8"/>
        <v>EJECUCION</v>
      </c>
      <c r="AW126" s="3" t="s">
        <v>53</v>
      </c>
      <c r="AX126" s="43" t="s">
        <v>403</v>
      </c>
      <c r="AY126" s="1" t="s">
        <v>404</v>
      </c>
      <c r="AZ126" s="3" t="s">
        <v>55</v>
      </c>
      <c r="BA126" s="6" t="s">
        <v>976</v>
      </c>
      <c r="BB126" s="1" t="s">
        <v>53</v>
      </c>
      <c r="BC126" s="1" t="s">
        <v>55</v>
      </c>
      <c r="BD126" s="3" t="s">
        <v>277</v>
      </c>
      <c r="BE126" s="57">
        <f t="shared" ca="1" si="9"/>
        <v>38</v>
      </c>
      <c r="BF126" s="42" t="str">
        <f t="shared" ca="1" si="11"/>
        <v>EJECUCION</v>
      </c>
      <c r="BG126" s="4"/>
      <c r="BH126" s="4"/>
      <c r="BI126" s="4"/>
      <c r="BJ126" s="4"/>
      <c r="BK126" s="4"/>
      <c r="BL126" s="4"/>
    </row>
    <row r="127" spans="1:64" s="3" customFormat="1" ht="154" x14ac:dyDescent="0.35">
      <c r="A127" s="3" t="s">
        <v>98</v>
      </c>
      <c r="B127" s="1">
        <v>2025</v>
      </c>
      <c r="C127" s="64" t="s">
        <v>903</v>
      </c>
      <c r="D127" s="3" t="s">
        <v>121</v>
      </c>
      <c r="E127" s="3" t="s">
        <v>979</v>
      </c>
      <c r="F127" s="3" t="s">
        <v>118</v>
      </c>
      <c r="G127" s="96">
        <v>45687</v>
      </c>
      <c r="H127" s="91" t="s">
        <v>978</v>
      </c>
      <c r="I127" s="3" t="s">
        <v>66</v>
      </c>
      <c r="J127" s="3">
        <v>1018450209</v>
      </c>
      <c r="K127" s="3" t="s">
        <v>53</v>
      </c>
      <c r="L127" s="3" t="s">
        <v>53</v>
      </c>
      <c r="M127" s="3" t="s">
        <v>56</v>
      </c>
      <c r="N127" s="3" t="s">
        <v>229</v>
      </c>
      <c r="O127" s="153" t="s">
        <v>980</v>
      </c>
      <c r="P127" s="38">
        <v>54027128</v>
      </c>
      <c r="Q127" s="17">
        <v>8</v>
      </c>
      <c r="R127" s="16">
        <v>6753391</v>
      </c>
      <c r="S127" s="5" t="s">
        <v>53</v>
      </c>
      <c r="T127" s="17" t="s">
        <v>53</v>
      </c>
      <c r="U127" s="3" t="s">
        <v>981</v>
      </c>
      <c r="V127" s="1" t="s">
        <v>1067</v>
      </c>
      <c r="W127" s="3" t="s">
        <v>53</v>
      </c>
      <c r="X127" s="3" t="s">
        <v>53</v>
      </c>
      <c r="Y127" s="3" t="s">
        <v>107</v>
      </c>
      <c r="Z127" s="3" t="s">
        <v>53</v>
      </c>
      <c r="AA127" s="3" t="s">
        <v>53</v>
      </c>
      <c r="AB127" s="3">
        <v>0</v>
      </c>
      <c r="AC127" s="50">
        <f t="shared" si="15"/>
        <v>54027128</v>
      </c>
      <c r="AD127" s="50" t="s">
        <v>53</v>
      </c>
      <c r="AE127" s="50" t="s">
        <v>53</v>
      </c>
      <c r="AF127" s="50" t="s">
        <v>53</v>
      </c>
      <c r="AG127" s="50" t="s">
        <v>53</v>
      </c>
      <c r="AH127" s="50" t="s">
        <v>53</v>
      </c>
      <c r="AI127" s="50" t="s">
        <v>53</v>
      </c>
      <c r="AJ127" s="50" t="s">
        <v>53</v>
      </c>
      <c r="AK127" s="50" t="s">
        <v>53</v>
      </c>
      <c r="AL127" s="50" t="s">
        <v>53</v>
      </c>
      <c r="AM127" s="50" t="s">
        <v>53</v>
      </c>
      <c r="AN127" s="50" t="s">
        <v>53</v>
      </c>
      <c r="AO127" s="1" t="s">
        <v>997</v>
      </c>
      <c r="AP127" s="18">
        <f t="shared" si="16"/>
        <v>45687</v>
      </c>
      <c r="AQ127" s="14" t="s">
        <v>53</v>
      </c>
      <c r="AR127" s="14" t="s">
        <v>53</v>
      </c>
      <c r="AS127" s="47">
        <v>45688</v>
      </c>
      <c r="AT127" s="47">
        <v>45930</v>
      </c>
      <c r="AU127" s="20">
        <f t="shared" si="10"/>
        <v>45930</v>
      </c>
      <c r="AV127" s="59" t="str">
        <f t="shared" ca="1" si="8"/>
        <v>EJECUCION</v>
      </c>
      <c r="AW127" s="3" t="s">
        <v>53</v>
      </c>
      <c r="AX127" s="43" t="s">
        <v>87</v>
      </c>
      <c r="AY127" s="1" t="s">
        <v>101</v>
      </c>
      <c r="AZ127" s="3" t="s">
        <v>55</v>
      </c>
      <c r="BA127" s="6" t="s">
        <v>982</v>
      </c>
      <c r="BB127" s="1" t="s">
        <v>53</v>
      </c>
      <c r="BC127" s="1" t="s">
        <v>55</v>
      </c>
      <c r="BD127" s="3" t="s">
        <v>277</v>
      </c>
      <c r="BE127" s="57">
        <f t="shared" ca="1" si="9"/>
        <v>38</v>
      </c>
      <c r="BF127" s="42" t="str">
        <f t="shared" ca="1" si="11"/>
        <v>EJECUCION</v>
      </c>
      <c r="BG127" s="4"/>
      <c r="BH127" s="4"/>
      <c r="BI127" s="4"/>
      <c r="BJ127" s="4"/>
      <c r="BK127" s="4"/>
      <c r="BL127" s="4"/>
    </row>
    <row r="128" spans="1:64" s="3" customFormat="1" ht="58.25" customHeight="1" x14ac:dyDescent="0.3">
      <c r="A128" s="3" t="s">
        <v>98</v>
      </c>
      <c r="B128" s="1">
        <v>2025</v>
      </c>
      <c r="C128" s="64" t="s">
        <v>904</v>
      </c>
      <c r="D128" s="3" t="s">
        <v>121</v>
      </c>
      <c r="E128" s="3" t="s">
        <v>999</v>
      </c>
      <c r="F128" s="3" t="s">
        <v>118</v>
      </c>
      <c r="G128" s="97">
        <v>45687</v>
      </c>
      <c r="H128" s="91" t="s">
        <v>998</v>
      </c>
      <c r="I128" s="3" t="s">
        <v>66</v>
      </c>
      <c r="J128" s="3">
        <v>1020773826</v>
      </c>
      <c r="K128" s="3" t="s">
        <v>53</v>
      </c>
      <c r="L128" s="3" t="s">
        <v>53</v>
      </c>
      <c r="M128" s="3" t="s">
        <v>56</v>
      </c>
      <c r="N128" s="3" t="s">
        <v>362</v>
      </c>
      <c r="O128" s="153" t="s">
        <v>1000</v>
      </c>
      <c r="P128" s="38">
        <v>45719480</v>
      </c>
      <c r="Q128" s="17">
        <v>8</v>
      </c>
      <c r="R128" s="16">
        <v>5714935</v>
      </c>
      <c r="S128" s="5" t="s">
        <v>53</v>
      </c>
      <c r="T128" s="17" t="s">
        <v>53</v>
      </c>
      <c r="U128" s="3" t="s">
        <v>1001</v>
      </c>
      <c r="V128" s="3" t="s">
        <v>1064</v>
      </c>
      <c r="W128" s="3" t="s">
        <v>53</v>
      </c>
      <c r="X128" s="3" t="s">
        <v>53</v>
      </c>
      <c r="Y128" s="3" t="s">
        <v>107</v>
      </c>
      <c r="Z128" s="3" t="s">
        <v>53</v>
      </c>
      <c r="AA128" s="3" t="s">
        <v>53</v>
      </c>
      <c r="AB128" s="3">
        <v>0</v>
      </c>
      <c r="AC128" s="50">
        <f t="shared" si="15"/>
        <v>45719480</v>
      </c>
      <c r="AD128" s="50" t="s">
        <v>53</v>
      </c>
      <c r="AE128" s="50" t="s">
        <v>53</v>
      </c>
      <c r="AF128" s="50" t="s">
        <v>53</v>
      </c>
      <c r="AG128" s="50" t="s">
        <v>53</v>
      </c>
      <c r="AH128" s="50" t="s">
        <v>53</v>
      </c>
      <c r="AI128" s="50" t="s">
        <v>53</v>
      </c>
      <c r="AJ128" s="50" t="s">
        <v>53</v>
      </c>
      <c r="AK128" s="50" t="s">
        <v>53</v>
      </c>
      <c r="AL128" s="50" t="s">
        <v>53</v>
      </c>
      <c r="AM128" s="50" t="s">
        <v>53</v>
      </c>
      <c r="AN128" s="50" t="s">
        <v>53</v>
      </c>
      <c r="AO128" s="1" t="s">
        <v>997</v>
      </c>
      <c r="AP128" s="18">
        <f t="shared" si="16"/>
        <v>45687</v>
      </c>
      <c r="AQ128" s="14" t="s">
        <v>53</v>
      </c>
      <c r="AR128" s="14" t="s">
        <v>53</v>
      </c>
      <c r="AS128" s="47">
        <v>45688</v>
      </c>
      <c r="AT128" s="47">
        <v>45930</v>
      </c>
      <c r="AU128" s="20">
        <f t="shared" si="10"/>
        <v>45930</v>
      </c>
      <c r="AV128" s="59" t="str">
        <f t="shared" ca="1" si="8"/>
        <v>EJECUCION</v>
      </c>
      <c r="AW128" s="3" t="s">
        <v>53</v>
      </c>
      <c r="AX128" s="43" t="s">
        <v>87</v>
      </c>
      <c r="AY128" s="1" t="s">
        <v>101</v>
      </c>
      <c r="AZ128" s="3" t="s">
        <v>55</v>
      </c>
      <c r="BA128" s="6" t="s">
        <v>1002</v>
      </c>
      <c r="BB128" s="1" t="s">
        <v>53</v>
      </c>
      <c r="BC128" s="1" t="s">
        <v>55</v>
      </c>
      <c r="BD128" s="3" t="s">
        <v>277</v>
      </c>
      <c r="BE128" s="57">
        <f t="shared" ca="1" si="9"/>
        <v>38</v>
      </c>
      <c r="BF128" s="42" t="str">
        <f t="shared" ca="1" si="11"/>
        <v>EJECUCION</v>
      </c>
      <c r="BG128" s="4"/>
      <c r="BH128" s="4"/>
      <c r="BI128" s="4"/>
      <c r="BJ128" s="4"/>
      <c r="BK128" s="4"/>
      <c r="BL128" s="4"/>
    </row>
    <row r="129" spans="1:64" s="3" customFormat="1" ht="56.4" customHeight="1" x14ac:dyDescent="0.35">
      <c r="A129" s="3" t="s">
        <v>98</v>
      </c>
      <c r="B129" s="1">
        <v>2025</v>
      </c>
      <c r="C129" s="64" t="s">
        <v>905</v>
      </c>
      <c r="D129" s="3" t="s">
        <v>121</v>
      </c>
      <c r="E129" s="3" t="s">
        <v>1004</v>
      </c>
      <c r="F129" s="3" t="s">
        <v>118</v>
      </c>
      <c r="G129" s="96">
        <v>45687</v>
      </c>
      <c r="H129" s="91" t="s">
        <v>1003</v>
      </c>
      <c r="I129" s="3" t="s">
        <v>66</v>
      </c>
      <c r="J129" s="3">
        <v>1077973881</v>
      </c>
      <c r="K129" s="3" t="s">
        <v>53</v>
      </c>
      <c r="L129" s="3" t="s">
        <v>53</v>
      </c>
      <c r="M129" s="3" t="s">
        <v>56</v>
      </c>
      <c r="N129" s="3" t="s">
        <v>229</v>
      </c>
      <c r="O129" s="153" t="s">
        <v>1005</v>
      </c>
      <c r="P129" s="38">
        <v>46420000</v>
      </c>
      <c r="Q129" s="17">
        <v>8</v>
      </c>
      <c r="R129" s="16">
        <v>5802500</v>
      </c>
      <c r="S129" s="5" t="s">
        <v>53</v>
      </c>
      <c r="T129" s="17" t="s">
        <v>53</v>
      </c>
      <c r="U129" s="3" t="s">
        <v>1006</v>
      </c>
      <c r="V129" s="1" t="s">
        <v>1065</v>
      </c>
      <c r="W129" s="3" t="s">
        <v>53</v>
      </c>
      <c r="X129" s="3" t="s">
        <v>53</v>
      </c>
      <c r="Y129" s="3" t="s">
        <v>107</v>
      </c>
      <c r="Z129" s="3" t="s">
        <v>53</v>
      </c>
      <c r="AA129" s="3" t="s">
        <v>53</v>
      </c>
      <c r="AB129" s="3">
        <v>0</v>
      </c>
      <c r="AC129" s="50">
        <f t="shared" si="15"/>
        <v>46420000</v>
      </c>
      <c r="AD129" s="50" t="s">
        <v>53</v>
      </c>
      <c r="AE129" s="50" t="s">
        <v>53</v>
      </c>
      <c r="AF129" s="50" t="s">
        <v>53</v>
      </c>
      <c r="AG129" s="50" t="s">
        <v>53</v>
      </c>
      <c r="AH129" s="50" t="s">
        <v>53</v>
      </c>
      <c r="AI129" s="50" t="s">
        <v>53</v>
      </c>
      <c r="AJ129" s="50" t="s">
        <v>53</v>
      </c>
      <c r="AK129" s="50" t="s">
        <v>53</v>
      </c>
      <c r="AL129" s="50" t="s">
        <v>53</v>
      </c>
      <c r="AM129" s="50" t="s">
        <v>53</v>
      </c>
      <c r="AN129" s="50" t="s">
        <v>53</v>
      </c>
      <c r="AO129" s="1" t="s">
        <v>997</v>
      </c>
      <c r="AP129" s="18">
        <f t="shared" si="16"/>
        <v>45687</v>
      </c>
      <c r="AQ129" s="14" t="s">
        <v>53</v>
      </c>
      <c r="AR129" s="14" t="s">
        <v>53</v>
      </c>
      <c r="AS129" s="47">
        <v>45688</v>
      </c>
      <c r="AT129" s="47">
        <v>45930</v>
      </c>
      <c r="AU129" s="20">
        <f t="shared" si="10"/>
        <v>45930</v>
      </c>
      <c r="AV129" s="59" t="str">
        <f t="shared" ca="1" si="8"/>
        <v>EJECUCION</v>
      </c>
      <c r="AW129" s="3" t="s">
        <v>53</v>
      </c>
      <c r="AX129" s="43" t="s">
        <v>87</v>
      </c>
      <c r="AY129" s="1" t="s">
        <v>101</v>
      </c>
      <c r="AZ129" s="3" t="s">
        <v>55</v>
      </c>
      <c r="BA129" s="6" t="s">
        <v>1007</v>
      </c>
      <c r="BB129" s="1" t="s">
        <v>53</v>
      </c>
      <c r="BC129" s="1" t="s">
        <v>55</v>
      </c>
      <c r="BD129" s="3" t="s">
        <v>277</v>
      </c>
      <c r="BE129" s="57">
        <f t="shared" ca="1" si="9"/>
        <v>38</v>
      </c>
      <c r="BF129" s="42" t="str">
        <f t="shared" ca="1" si="11"/>
        <v>EJECUCION</v>
      </c>
      <c r="BG129" s="4"/>
      <c r="BH129" s="4"/>
      <c r="BI129" s="4"/>
      <c r="BJ129" s="4"/>
      <c r="BK129" s="4"/>
      <c r="BL129" s="4"/>
    </row>
    <row r="130" spans="1:64" s="3" customFormat="1" ht="204" customHeight="1" x14ac:dyDescent="0.35">
      <c r="B130" s="1">
        <v>2025</v>
      </c>
      <c r="C130" s="64" t="s">
        <v>907</v>
      </c>
      <c r="D130" s="3" t="s">
        <v>121</v>
      </c>
      <c r="E130" s="3" t="s">
        <v>1008</v>
      </c>
      <c r="F130" s="3" t="s">
        <v>118</v>
      </c>
      <c r="G130" s="96">
        <v>45687</v>
      </c>
      <c r="H130" s="91" t="s">
        <v>906</v>
      </c>
      <c r="I130" s="3" t="s">
        <v>51</v>
      </c>
      <c r="J130" s="3">
        <v>830113152</v>
      </c>
      <c r="K130" s="3" t="s">
        <v>1009</v>
      </c>
      <c r="L130" s="15">
        <v>52262609</v>
      </c>
      <c r="M130" s="3" t="s">
        <v>52</v>
      </c>
      <c r="N130" s="3" t="s">
        <v>200</v>
      </c>
      <c r="O130" s="153" t="s">
        <v>1010</v>
      </c>
      <c r="P130" s="38">
        <v>4295900</v>
      </c>
      <c r="Q130" s="17" t="s">
        <v>53</v>
      </c>
      <c r="R130" s="55" t="s">
        <v>1011</v>
      </c>
      <c r="S130" s="55" t="s">
        <v>1012</v>
      </c>
      <c r="T130" s="17" t="s">
        <v>1013</v>
      </c>
      <c r="U130" s="3" t="s">
        <v>1014</v>
      </c>
      <c r="V130" s="1" t="s">
        <v>1058</v>
      </c>
      <c r="W130" s="3" t="s">
        <v>53</v>
      </c>
      <c r="X130" s="3" t="s">
        <v>53</v>
      </c>
      <c r="Y130" s="3" t="s">
        <v>107</v>
      </c>
      <c r="Z130" s="3" t="s">
        <v>53</v>
      </c>
      <c r="AA130" s="3" t="s">
        <v>53</v>
      </c>
      <c r="AB130" s="3">
        <v>0</v>
      </c>
      <c r="AC130" s="50">
        <f t="shared" si="15"/>
        <v>4295900</v>
      </c>
      <c r="AD130" s="50" t="s">
        <v>53</v>
      </c>
      <c r="AE130" s="50" t="s">
        <v>53</v>
      </c>
      <c r="AF130" s="50" t="s">
        <v>53</v>
      </c>
      <c r="AG130" s="50" t="s">
        <v>53</v>
      </c>
      <c r="AH130" s="50" t="s">
        <v>53</v>
      </c>
      <c r="AI130" s="50" t="s">
        <v>53</v>
      </c>
      <c r="AJ130" s="50" t="s">
        <v>53</v>
      </c>
      <c r="AK130" s="50" t="s">
        <v>53</v>
      </c>
      <c r="AL130" s="50" t="s">
        <v>53</v>
      </c>
      <c r="AM130" s="50" t="s">
        <v>53</v>
      </c>
      <c r="AN130" s="50" t="s">
        <v>53</v>
      </c>
      <c r="AO130" s="1" t="s">
        <v>53</v>
      </c>
      <c r="AP130" s="14" t="s">
        <v>53</v>
      </c>
      <c r="AQ130" s="14" t="s">
        <v>55</v>
      </c>
      <c r="AR130" s="19">
        <v>45698</v>
      </c>
      <c r="AS130" s="47">
        <v>45698</v>
      </c>
      <c r="AT130" s="47">
        <v>45727</v>
      </c>
      <c r="AU130" s="20">
        <f t="shared" si="10"/>
        <v>45727</v>
      </c>
      <c r="AV130" s="59" t="str">
        <f t="shared" ca="1" si="8"/>
        <v>TERMINADO</v>
      </c>
      <c r="AW130" s="3" t="s">
        <v>53</v>
      </c>
      <c r="AX130" s="43" t="s">
        <v>477</v>
      </c>
      <c r="AY130" s="1" t="s">
        <v>478</v>
      </c>
      <c r="AZ130" s="3" t="s">
        <v>55</v>
      </c>
      <c r="BA130" s="6" t="s">
        <v>1015</v>
      </c>
      <c r="BB130" s="1" t="s">
        <v>53</v>
      </c>
      <c r="BC130" s="1" t="s">
        <v>55</v>
      </c>
      <c r="BD130" s="3" t="s">
        <v>277</v>
      </c>
      <c r="BE130" s="57">
        <f t="shared" ca="1" si="9"/>
        <v>-165</v>
      </c>
      <c r="BF130" s="42" t="str">
        <f t="shared" ca="1" si="11"/>
        <v>TERMINADO</v>
      </c>
      <c r="BG130" s="4"/>
      <c r="BH130" s="4"/>
      <c r="BI130" s="4"/>
      <c r="BJ130" s="4"/>
      <c r="BK130" s="4"/>
      <c r="BL130" s="4"/>
    </row>
    <row r="131" spans="1:64" s="3" customFormat="1" ht="42" x14ac:dyDescent="0.35">
      <c r="A131" s="3" t="s">
        <v>106</v>
      </c>
      <c r="B131" s="1">
        <v>2025</v>
      </c>
      <c r="C131" s="64" t="s">
        <v>983</v>
      </c>
      <c r="D131" s="3" t="s">
        <v>121</v>
      </c>
      <c r="E131" s="99" t="s">
        <v>539</v>
      </c>
      <c r="F131" s="3" t="s">
        <v>118</v>
      </c>
      <c r="G131" s="99" t="s">
        <v>539</v>
      </c>
      <c r="H131" s="91" t="s">
        <v>1110</v>
      </c>
      <c r="I131" s="99" t="s">
        <v>539</v>
      </c>
      <c r="J131" s="99" t="s">
        <v>539</v>
      </c>
      <c r="K131" s="99" t="s">
        <v>539</v>
      </c>
      <c r="L131" s="99" t="s">
        <v>539</v>
      </c>
      <c r="M131" s="99" t="s">
        <v>539</v>
      </c>
      <c r="N131" s="99" t="s">
        <v>539</v>
      </c>
      <c r="O131" s="99" t="s">
        <v>539</v>
      </c>
      <c r="P131" s="99" t="s">
        <v>539</v>
      </c>
      <c r="Q131" s="99" t="s">
        <v>539</v>
      </c>
      <c r="R131" s="99" t="s">
        <v>539</v>
      </c>
      <c r="S131" s="99" t="s">
        <v>539</v>
      </c>
      <c r="T131" s="99" t="s">
        <v>539</v>
      </c>
      <c r="U131" s="99" t="s">
        <v>539</v>
      </c>
      <c r="V131" s="99" t="s">
        <v>539</v>
      </c>
      <c r="W131" s="99" t="s">
        <v>539</v>
      </c>
      <c r="X131" s="99" t="s">
        <v>539</v>
      </c>
      <c r="Y131" s="99" t="s">
        <v>539</v>
      </c>
      <c r="Z131" s="99" t="s">
        <v>539</v>
      </c>
      <c r="AA131" s="99" t="s">
        <v>539</v>
      </c>
      <c r="AB131" s="99" t="s">
        <v>539</v>
      </c>
      <c r="AC131" s="99" t="s">
        <v>539</v>
      </c>
      <c r="AD131" s="99" t="s">
        <v>539</v>
      </c>
      <c r="AE131" s="99" t="s">
        <v>539</v>
      </c>
      <c r="AF131" s="99" t="s">
        <v>539</v>
      </c>
      <c r="AG131" s="99" t="s">
        <v>539</v>
      </c>
      <c r="AH131" s="99" t="s">
        <v>539</v>
      </c>
      <c r="AI131" s="99" t="s">
        <v>539</v>
      </c>
      <c r="AJ131" s="99" t="s">
        <v>539</v>
      </c>
      <c r="AK131" s="99" t="s">
        <v>539</v>
      </c>
      <c r="AL131" s="99" t="s">
        <v>539</v>
      </c>
      <c r="AM131" s="99" t="s">
        <v>539</v>
      </c>
      <c r="AN131" s="99" t="s">
        <v>539</v>
      </c>
      <c r="AO131" s="99" t="s">
        <v>539</v>
      </c>
      <c r="AP131" s="99" t="s">
        <v>539</v>
      </c>
      <c r="AQ131" s="99" t="s">
        <v>539</v>
      </c>
      <c r="AR131" s="99" t="s">
        <v>539</v>
      </c>
      <c r="AS131" s="99" t="s">
        <v>539</v>
      </c>
      <c r="AT131" s="99" t="s">
        <v>539</v>
      </c>
      <c r="AU131" s="99" t="s">
        <v>539</v>
      </c>
      <c r="AV131" s="99" t="s">
        <v>539</v>
      </c>
      <c r="AW131" s="99" t="s">
        <v>539</v>
      </c>
      <c r="AX131" s="43" t="s">
        <v>539</v>
      </c>
      <c r="AY131" s="99" t="s">
        <v>539</v>
      </c>
      <c r="AZ131" s="99" t="s">
        <v>539</v>
      </c>
      <c r="BA131" s="99" t="s">
        <v>539</v>
      </c>
      <c r="BB131" s="99" t="s">
        <v>539</v>
      </c>
      <c r="BC131" s="99" t="s">
        <v>539</v>
      </c>
      <c r="BD131" s="99" t="s">
        <v>539</v>
      </c>
      <c r="BE131" s="57" t="e">
        <f t="shared" ca="1" si="9"/>
        <v>#VALUE!</v>
      </c>
      <c r="BF131" s="42" t="e">
        <f t="shared" ca="1" si="11"/>
        <v>#VALUE!</v>
      </c>
      <c r="BG131" s="4"/>
      <c r="BH131" s="4"/>
      <c r="BI131" s="4"/>
      <c r="BJ131" s="4"/>
      <c r="BK131" s="4"/>
      <c r="BL131" s="4"/>
    </row>
    <row r="132" spans="1:64" s="3" customFormat="1" ht="55.25" customHeight="1" x14ac:dyDescent="0.35">
      <c r="A132" s="3" t="s">
        <v>106</v>
      </c>
      <c r="B132" s="1">
        <v>2025</v>
      </c>
      <c r="C132" s="64" t="s">
        <v>984</v>
      </c>
      <c r="D132" s="3" t="s">
        <v>121</v>
      </c>
      <c r="E132" s="3" t="s">
        <v>1046</v>
      </c>
      <c r="F132" s="3" t="s">
        <v>118</v>
      </c>
      <c r="G132" s="96">
        <v>45691</v>
      </c>
      <c r="H132" s="91" t="s">
        <v>1036</v>
      </c>
      <c r="I132" s="3" t="s">
        <v>66</v>
      </c>
      <c r="J132" s="3">
        <v>1071168744</v>
      </c>
      <c r="K132" s="3" t="s">
        <v>53</v>
      </c>
      <c r="L132" s="3" t="s">
        <v>53</v>
      </c>
      <c r="M132" s="3" t="s">
        <v>56</v>
      </c>
      <c r="N132" s="3" t="s">
        <v>995</v>
      </c>
      <c r="O132" s="153" t="s">
        <v>821</v>
      </c>
      <c r="P132" s="38">
        <v>40412000</v>
      </c>
      <c r="Q132" s="17">
        <v>8</v>
      </c>
      <c r="R132" s="16">
        <v>4797500</v>
      </c>
      <c r="S132" s="5" t="s">
        <v>53</v>
      </c>
      <c r="T132" s="17" t="s">
        <v>53</v>
      </c>
      <c r="U132" s="3" t="s">
        <v>1047</v>
      </c>
      <c r="V132" s="98" t="s">
        <v>1082</v>
      </c>
      <c r="W132" s="3" t="s">
        <v>53</v>
      </c>
      <c r="X132" s="3" t="s">
        <v>53</v>
      </c>
      <c r="Y132" s="3" t="s">
        <v>107</v>
      </c>
      <c r="Z132" s="3" t="s">
        <v>53</v>
      </c>
      <c r="AA132" s="3" t="s">
        <v>53</v>
      </c>
      <c r="AB132" s="3">
        <v>0</v>
      </c>
      <c r="AC132" s="50">
        <f t="shared" si="15"/>
        <v>40412000</v>
      </c>
      <c r="AD132" s="50" t="s">
        <v>53</v>
      </c>
      <c r="AE132" s="50" t="s">
        <v>53</v>
      </c>
      <c r="AF132" s="50" t="s">
        <v>53</v>
      </c>
      <c r="AG132" s="50" t="s">
        <v>53</v>
      </c>
      <c r="AH132" s="50" t="s">
        <v>53</v>
      </c>
      <c r="AI132" s="50" t="s">
        <v>53</v>
      </c>
      <c r="AJ132" s="50" t="s">
        <v>53</v>
      </c>
      <c r="AK132" s="50" t="s">
        <v>53</v>
      </c>
      <c r="AL132" s="50" t="s">
        <v>53</v>
      </c>
      <c r="AM132" s="50" t="s">
        <v>53</v>
      </c>
      <c r="AN132" s="50" t="s">
        <v>53</v>
      </c>
      <c r="AO132" s="1" t="s">
        <v>55</v>
      </c>
      <c r="AP132" s="18">
        <f>G132</f>
        <v>45691</v>
      </c>
      <c r="AQ132" s="14" t="s">
        <v>53</v>
      </c>
      <c r="AR132" s="14" t="s">
        <v>53</v>
      </c>
      <c r="AS132" s="47">
        <v>45692</v>
      </c>
      <c r="AT132" s="47">
        <v>45933</v>
      </c>
      <c r="AU132" s="20">
        <f t="shared" si="10"/>
        <v>45933</v>
      </c>
      <c r="AV132" s="59" t="str">
        <f t="shared" ca="1" si="8"/>
        <v>EJECUCION</v>
      </c>
      <c r="AW132" s="3" t="s">
        <v>53</v>
      </c>
      <c r="AX132" s="43" t="s">
        <v>403</v>
      </c>
      <c r="AY132" s="1" t="s">
        <v>404</v>
      </c>
      <c r="AZ132" s="3" t="s">
        <v>55</v>
      </c>
      <c r="BA132" s="6" t="s">
        <v>1048</v>
      </c>
      <c r="BB132" s="1" t="s">
        <v>53</v>
      </c>
      <c r="BC132" s="1" t="s">
        <v>55</v>
      </c>
      <c r="BD132" s="3" t="s">
        <v>277</v>
      </c>
      <c r="BE132" s="57">
        <f t="shared" ca="1" si="9"/>
        <v>41</v>
      </c>
      <c r="BF132" s="42" t="str">
        <f t="shared" ca="1" si="11"/>
        <v>EJECUCION</v>
      </c>
      <c r="BG132" s="4"/>
      <c r="BH132" s="4"/>
      <c r="BI132" s="4"/>
      <c r="BJ132" s="4"/>
      <c r="BK132" s="4"/>
      <c r="BL132" s="4"/>
    </row>
    <row r="133" spans="1:64" s="3" customFormat="1" ht="96" customHeight="1" x14ac:dyDescent="0.35">
      <c r="A133" s="3" t="s">
        <v>988</v>
      </c>
      <c r="B133" s="1">
        <v>2025</v>
      </c>
      <c r="C133" s="64" t="s">
        <v>986</v>
      </c>
      <c r="D133" s="3" t="s">
        <v>865</v>
      </c>
      <c r="E133" s="3" t="s">
        <v>985</v>
      </c>
      <c r="F133" s="3" t="s">
        <v>62</v>
      </c>
      <c r="G133" s="96">
        <v>45691</v>
      </c>
      <c r="H133" s="91" t="s">
        <v>987</v>
      </c>
      <c r="I133" s="3" t="s">
        <v>51</v>
      </c>
      <c r="J133" s="3">
        <v>901909568</v>
      </c>
      <c r="K133" s="3" t="s">
        <v>1049</v>
      </c>
      <c r="L133" s="15">
        <v>91216220</v>
      </c>
      <c r="M133" s="5" t="s">
        <v>52</v>
      </c>
      <c r="N133" s="3" t="s">
        <v>62</v>
      </c>
      <c r="O133" s="153" t="s">
        <v>2186</v>
      </c>
      <c r="P133" s="38">
        <v>600484353</v>
      </c>
      <c r="Q133" s="17">
        <v>10</v>
      </c>
      <c r="R133" s="49" t="s">
        <v>1050</v>
      </c>
      <c r="S133" s="1" t="s">
        <v>1051</v>
      </c>
      <c r="T133" s="17" t="s">
        <v>1052</v>
      </c>
      <c r="U133" s="3" t="s">
        <v>53</v>
      </c>
      <c r="V133" s="64" t="s">
        <v>1112</v>
      </c>
      <c r="W133" s="3" t="s">
        <v>1053</v>
      </c>
      <c r="X133" s="3" t="s">
        <v>53</v>
      </c>
      <c r="Y133" s="3" t="s">
        <v>682</v>
      </c>
      <c r="Z133" s="3" t="s">
        <v>53</v>
      </c>
      <c r="AA133" s="3" t="s">
        <v>53</v>
      </c>
      <c r="AB133" s="3">
        <v>0</v>
      </c>
      <c r="AC133" s="50">
        <f t="shared" si="15"/>
        <v>600484353</v>
      </c>
      <c r="AD133" s="50" t="s">
        <v>53</v>
      </c>
      <c r="AE133" s="50" t="s">
        <v>53</v>
      </c>
      <c r="AF133" s="50" t="s">
        <v>53</v>
      </c>
      <c r="AG133" s="50" t="s">
        <v>53</v>
      </c>
      <c r="AH133" s="50" t="s">
        <v>53</v>
      </c>
      <c r="AI133" s="50" t="s">
        <v>53</v>
      </c>
      <c r="AJ133" s="50" t="s">
        <v>53</v>
      </c>
      <c r="AK133" s="50" t="s">
        <v>53</v>
      </c>
      <c r="AL133" s="50" t="s">
        <v>53</v>
      </c>
      <c r="AM133" s="50" t="s">
        <v>53</v>
      </c>
      <c r="AN133" s="50" t="s">
        <v>53</v>
      </c>
      <c r="AO133" s="1" t="s">
        <v>53</v>
      </c>
      <c r="AP133" s="18">
        <f>G133</f>
        <v>45691</v>
      </c>
      <c r="AQ133" s="14" t="s">
        <v>55</v>
      </c>
      <c r="AR133" s="14">
        <v>45097</v>
      </c>
      <c r="AS133" s="47">
        <v>45733</v>
      </c>
      <c r="AT133" s="47">
        <v>46038</v>
      </c>
      <c r="AU133" s="170" t="s">
        <v>2176</v>
      </c>
      <c r="AV133" s="59" t="str">
        <f t="shared" ref="AV133:AV196" ca="1" si="17">+BF133</f>
        <v>EJECUCION</v>
      </c>
      <c r="AW133" s="64" t="s">
        <v>986</v>
      </c>
      <c r="AX133" s="43" t="s">
        <v>1196</v>
      </c>
      <c r="AY133" s="94" t="s">
        <v>1196</v>
      </c>
      <c r="AZ133" s="3" t="s">
        <v>55</v>
      </c>
      <c r="BA133" s="31" t="s">
        <v>1054</v>
      </c>
      <c r="BB133" s="1" t="s">
        <v>53</v>
      </c>
      <c r="BC133" s="1" t="s">
        <v>55</v>
      </c>
      <c r="BD133" s="3" t="s">
        <v>643</v>
      </c>
      <c r="BE133" s="57">
        <f t="shared" ref="BE133:BE194" ca="1" si="18">+AT133-$BE$1</f>
        <v>146</v>
      </c>
      <c r="BF133" s="42" t="str">
        <f t="shared" ca="1" si="11"/>
        <v>EJECUCION</v>
      </c>
      <c r="BG133" s="4"/>
      <c r="BH133" s="4"/>
      <c r="BI133" s="4"/>
      <c r="BJ133" s="4"/>
      <c r="BK133" s="4"/>
      <c r="BL133" s="4"/>
    </row>
    <row r="134" spans="1:64" s="3" customFormat="1" ht="62.4" customHeight="1" x14ac:dyDescent="0.35">
      <c r="A134" s="3" t="s">
        <v>106</v>
      </c>
      <c r="B134" s="1">
        <v>2025</v>
      </c>
      <c r="C134" s="64" t="s">
        <v>1016</v>
      </c>
      <c r="D134" s="3" t="s">
        <v>121</v>
      </c>
      <c r="E134" s="3" t="s">
        <v>1055</v>
      </c>
      <c r="F134" s="3" t="s">
        <v>118</v>
      </c>
      <c r="G134" s="96">
        <v>45691</v>
      </c>
      <c r="H134" s="91" t="s">
        <v>1043</v>
      </c>
      <c r="I134" s="3" t="s">
        <v>66</v>
      </c>
      <c r="J134" s="3">
        <v>33266644</v>
      </c>
      <c r="K134" s="3" t="s">
        <v>53</v>
      </c>
      <c r="L134" s="3" t="s">
        <v>53</v>
      </c>
      <c r="M134" s="3" t="s">
        <v>56</v>
      </c>
      <c r="N134" s="3" t="s">
        <v>1111</v>
      </c>
      <c r="O134" s="153" t="s">
        <v>1056</v>
      </c>
      <c r="P134" s="38">
        <v>26164000</v>
      </c>
      <c r="Q134" s="17">
        <v>8</v>
      </c>
      <c r="R134" s="16">
        <v>3270500</v>
      </c>
      <c r="S134" s="5" t="s">
        <v>53</v>
      </c>
      <c r="T134" s="17" t="s">
        <v>53</v>
      </c>
      <c r="U134" s="3" t="s">
        <v>1057</v>
      </c>
      <c r="V134" s="1" t="s">
        <v>1079</v>
      </c>
      <c r="W134" s="3" t="s">
        <v>53</v>
      </c>
      <c r="X134" s="3" t="s">
        <v>53</v>
      </c>
      <c r="Y134" s="3" t="s">
        <v>107</v>
      </c>
      <c r="Z134" s="3" t="s">
        <v>53</v>
      </c>
      <c r="AA134" s="3" t="s">
        <v>53</v>
      </c>
      <c r="AB134" s="3">
        <v>0</v>
      </c>
      <c r="AC134" s="50">
        <f t="shared" si="15"/>
        <v>26164000</v>
      </c>
      <c r="AD134" s="50" t="s">
        <v>53</v>
      </c>
      <c r="AE134" s="50" t="s">
        <v>53</v>
      </c>
      <c r="AF134" s="50" t="s">
        <v>53</v>
      </c>
      <c r="AG134" s="50" t="s">
        <v>53</v>
      </c>
      <c r="AH134" s="50" t="s">
        <v>53</v>
      </c>
      <c r="AI134" s="50" t="s">
        <v>53</v>
      </c>
      <c r="AJ134" s="50" t="s">
        <v>53</v>
      </c>
      <c r="AK134" s="50" t="s">
        <v>53</v>
      </c>
      <c r="AL134" s="50" t="s">
        <v>53</v>
      </c>
      <c r="AM134" s="50" t="s">
        <v>53</v>
      </c>
      <c r="AN134" s="50" t="s">
        <v>53</v>
      </c>
      <c r="AO134" s="1" t="s">
        <v>55</v>
      </c>
      <c r="AP134" s="18">
        <f t="shared" ref="AP134:AP141" si="19">G134</f>
        <v>45691</v>
      </c>
      <c r="AQ134" s="14" t="s">
        <v>53</v>
      </c>
      <c r="AR134" s="14" t="s">
        <v>53</v>
      </c>
      <c r="AS134" s="47">
        <v>45692</v>
      </c>
      <c r="AT134" s="47">
        <v>45933</v>
      </c>
      <c r="AU134" s="20">
        <f t="shared" ref="AU134:AU195" si="20">IF(AND(Z134=1,AE134=1),AT134+AG134,AT134)</f>
        <v>45933</v>
      </c>
      <c r="AV134" s="59" t="str">
        <f t="shared" ca="1" si="17"/>
        <v>EJECUCION</v>
      </c>
      <c r="AW134" s="3" t="s">
        <v>53</v>
      </c>
      <c r="AX134" s="43" t="s">
        <v>314</v>
      </c>
      <c r="AY134" s="1" t="s">
        <v>315</v>
      </c>
      <c r="AZ134" s="3" t="s">
        <v>55</v>
      </c>
      <c r="BA134" s="6" t="s">
        <v>1091</v>
      </c>
      <c r="BB134" s="1" t="s">
        <v>53</v>
      </c>
      <c r="BC134" s="1" t="s">
        <v>55</v>
      </c>
      <c r="BD134" s="3" t="s">
        <v>277</v>
      </c>
      <c r="BE134" s="57">
        <f t="shared" ca="1" si="18"/>
        <v>41</v>
      </c>
      <c r="BF134" s="42" t="str">
        <f t="shared" ref="BF134:BF197" ca="1" si="21">+IF(BE134&gt;0,"EJECUCION",IF(BE134=0,"EJECUCION","TERMINADO"))</f>
        <v>EJECUCION</v>
      </c>
      <c r="BG134" s="4"/>
      <c r="BH134" s="4"/>
      <c r="BI134" s="4"/>
      <c r="BJ134" s="4"/>
      <c r="BK134" s="4"/>
      <c r="BL134" s="4"/>
    </row>
    <row r="135" spans="1:64" s="3" customFormat="1" ht="70.5" customHeight="1" x14ac:dyDescent="0.35">
      <c r="A135" s="3" t="s">
        <v>106</v>
      </c>
      <c r="B135" s="1">
        <v>2025</v>
      </c>
      <c r="C135" s="64" t="s">
        <v>1017</v>
      </c>
      <c r="D135" s="3" t="s">
        <v>121</v>
      </c>
      <c r="E135" s="3" t="s">
        <v>1083</v>
      </c>
      <c r="F135" s="3" t="s">
        <v>118</v>
      </c>
      <c r="G135" s="96">
        <v>45693</v>
      </c>
      <c r="H135" s="91" t="s">
        <v>1040</v>
      </c>
      <c r="I135" s="3" t="s">
        <v>66</v>
      </c>
      <c r="J135" s="3">
        <v>1073513088</v>
      </c>
      <c r="K135" s="3" t="s">
        <v>53</v>
      </c>
      <c r="L135" s="3" t="s">
        <v>53</v>
      </c>
      <c r="M135" s="3" t="s">
        <v>56</v>
      </c>
      <c r="N135" s="3" t="s">
        <v>362</v>
      </c>
      <c r="O135" s="153" t="s">
        <v>1109</v>
      </c>
      <c r="P135" s="38">
        <v>19500000</v>
      </c>
      <c r="Q135" s="17">
        <v>3</v>
      </c>
      <c r="R135" s="16">
        <v>5000000</v>
      </c>
      <c r="S135" s="5" t="s">
        <v>53</v>
      </c>
      <c r="T135" s="17" t="s">
        <v>53</v>
      </c>
      <c r="U135" s="3" t="s">
        <v>53</v>
      </c>
      <c r="V135" s="1" t="s">
        <v>1107</v>
      </c>
      <c r="W135" s="3" t="s">
        <v>1108</v>
      </c>
      <c r="X135" s="3" t="s">
        <v>53</v>
      </c>
      <c r="Y135" s="3" t="s">
        <v>682</v>
      </c>
      <c r="Z135" s="3" t="s">
        <v>53</v>
      </c>
      <c r="AA135" s="3" t="s">
        <v>53</v>
      </c>
      <c r="AB135" s="3">
        <v>0</v>
      </c>
      <c r="AC135" s="50">
        <f t="shared" si="15"/>
        <v>19500000</v>
      </c>
      <c r="AD135" s="50" t="s">
        <v>53</v>
      </c>
      <c r="AE135" s="50" t="s">
        <v>53</v>
      </c>
      <c r="AF135" s="50" t="s">
        <v>53</v>
      </c>
      <c r="AG135" s="50" t="s">
        <v>53</v>
      </c>
      <c r="AH135" s="50" t="s">
        <v>53</v>
      </c>
      <c r="AI135" s="50" t="s">
        <v>53</v>
      </c>
      <c r="AJ135" s="50" t="s">
        <v>53</v>
      </c>
      <c r="AK135" s="50" t="s">
        <v>53</v>
      </c>
      <c r="AL135" s="50" t="s">
        <v>53</v>
      </c>
      <c r="AM135" s="50" t="s">
        <v>53</v>
      </c>
      <c r="AN135" s="50" t="s">
        <v>53</v>
      </c>
      <c r="AO135" s="1" t="s">
        <v>55</v>
      </c>
      <c r="AP135" s="18">
        <f t="shared" si="19"/>
        <v>45693</v>
      </c>
      <c r="AQ135" s="14" t="s">
        <v>53</v>
      </c>
      <c r="AR135" s="14" t="s">
        <v>53</v>
      </c>
      <c r="AS135" s="47">
        <v>45694</v>
      </c>
      <c r="AT135" s="47">
        <v>45782</v>
      </c>
      <c r="AU135" s="20">
        <f t="shared" si="20"/>
        <v>45782</v>
      </c>
      <c r="AV135" s="59" t="str">
        <f t="shared" ca="1" si="17"/>
        <v>TERMINADO</v>
      </c>
      <c r="AW135" s="3" t="s">
        <v>53</v>
      </c>
      <c r="AX135" s="43" t="s">
        <v>403</v>
      </c>
      <c r="AY135" s="1" t="s">
        <v>404</v>
      </c>
      <c r="AZ135" s="3" t="s">
        <v>55</v>
      </c>
      <c r="BA135" s="6" t="s">
        <v>1113</v>
      </c>
      <c r="BB135" s="1" t="s">
        <v>53</v>
      </c>
      <c r="BC135" s="1" t="s">
        <v>55</v>
      </c>
      <c r="BD135" s="3" t="s">
        <v>643</v>
      </c>
      <c r="BE135" s="57">
        <f t="shared" ca="1" si="18"/>
        <v>-110</v>
      </c>
      <c r="BF135" s="42" t="str">
        <f t="shared" ca="1" si="21"/>
        <v>TERMINADO</v>
      </c>
      <c r="BG135" s="4"/>
      <c r="BH135" s="4"/>
      <c r="BI135" s="4"/>
      <c r="BJ135" s="4"/>
      <c r="BK135" s="4"/>
      <c r="BL135" s="4"/>
    </row>
    <row r="136" spans="1:64" s="3" customFormat="1" ht="159.5" x14ac:dyDescent="0.35">
      <c r="A136" s="3" t="s">
        <v>98</v>
      </c>
      <c r="B136" s="1">
        <v>2025</v>
      </c>
      <c r="C136" s="64" t="s">
        <v>1018</v>
      </c>
      <c r="D136" s="3" t="s">
        <v>121</v>
      </c>
      <c r="E136" s="3" t="s">
        <v>1115</v>
      </c>
      <c r="F136" s="3" t="s">
        <v>118</v>
      </c>
      <c r="G136" s="96">
        <v>45691</v>
      </c>
      <c r="H136" s="91" t="s">
        <v>1114</v>
      </c>
      <c r="I136" s="3" t="s">
        <v>66</v>
      </c>
      <c r="J136" s="3">
        <v>35520358</v>
      </c>
      <c r="K136" s="3" t="s">
        <v>53</v>
      </c>
      <c r="L136" s="3" t="s">
        <v>53</v>
      </c>
      <c r="M136" s="3" t="s">
        <v>56</v>
      </c>
      <c r="N136" s="3" t="s">
        <v>1116</v>
      </c>
      <c r="O136" s="153" t="s">
        <v>1117</v>
      </c>
      <c r="P136" s="38">
        <v>57392000</v>
      </c>
      <c r="Q136" s="17">
        <v>8</v>
      </c>
      <c r="R136" s="16">
        <v>7174000</v>
      </c>
      <c r="S136" s="5" t="s">
        <v>53</v>
      </c>
      <c r="T136" s="17" t="s">
        <v>53</v>
      </c>
      <c r="U136" s="3" t="s">
        <v>1081</v>
      </c>
      <c r="V136" s="1" t="s">
        <v>1080</v>
      </c>
      <c r="W136" s="3" t="s">
        <v>53</v>
      </c>
      <c r="X136" s="3" t="s">
        <v>53</v>
      </c>
      <c r="Y136" s="3" t="s">
        <v>107</v>
      </c>
      <c r="Z136" s="3" t="s">
        <v>53</v>
      </c>
      <c r="AA136" s="3" t="s">
        <v>53</v>
      </c>
      <c r="AB136" s="3">
        <v>0</v>
      </c>
      <c r="AC136" s="50">
        <f t="shared" si="15"/>
        <v>57392000</v>
      </c>
      <c r="AD136" s="50" t="s">
        <v>53</v>
      </c>
      <c r="AE136" s="50" t="s">
        <v>53</v>
      </c>
      <c r="AF136" s="50" t="s">
        <v>53</v>
      </c>
      <c r="AG136" s="50" t="s">
        <v>53</v>
      </c>
      <c r="AH136" s="50" t="s">
        <v>53</v>
      </c>
      <c r="AI136" s="50" t="s">
        <v>53</v>
      </c>
      <c r="AJ136" s="50" t="s">
        <v>53</v>
      </c>
      <c r="AK136" s="50" t="s">
        <v>53</v>
      </c>
      <c r="AL136" s="50" t="s">
        <v>53</v>
      </c>
      <c r="AM136" s="50" t="s">
        <v>53</v>
      </c>
      <c r="AN136" s="50" t="s">
        <v>53</v>
      </c>
      <c r="AO136" s="1" t="s">
        <v>55</v>
      </c>
      <c r="AP136" s="18">
        <f t="shared" si="19"/>
        <v>45691</v>
      </c>
      <c r="AQ136" s="14" t="s">
        <v>53</v>
      </c>
      <c r="AR136" s="14" t="s">
        <v>53</v>
      </c>
      <c r="AS136" s="47">
        <v>45692</v>
      </c>
      <c r="AT136" s="47">
        <v>45933</v>
      </c>
      <c r="AU136" s="20">
        <f t="shared" si="20"/>
        <v>45933</v>
      </c>
      <c r="AV136" s="59" t="str">
        <f t="shared" ca="1" si="17"/>
        <v>EJECUCION</v>
      </c>
      <c r="AW136" s="3" t="s">
        <v>53</v>
      </c>
      <c r="AX136" s="43" t="s">
        <v>335</v>
      </c>
      <c r="AY136" s="1" t="s">
        <v>85</v>
      </c>
      <c r="AZ136" s="3" t="s">
        <v>55</v>
      </c>
      <c r="BA136" s="31" t="s">
        <v>1118</v>
      </c>
      <c r="BB136" s="1" t="s">
        <v>53</v>
      </c>
      <c r="BC136" s="1" t="s">
        <v>55</v>
      </c>
      <c r="BD136" s="3" t="s">
        <v>277</v>
      </c>
      <c r="BE136" s="57">
        <f t="shared" ca="1" si="18"/>
        <v>41</v>
      </c>
      <c r="BF136" s="42" t="str">
        <f t="shared" ca="1" si="21"/>
        <v>EJECUCION</v>
      </c>
      <c r="BG136" s="4"/>
      <c r="BH136" s="4"/>
      <c r="BI136" s="4"/>
      <c r="BJ136" s="4"/>
      <c r="BK136" s="4"/>
      <c r="BL136" s="4"/>
    </row>
    <row r="137" spans="1:64" s="3" customFormat="1" ht="159.5" x14ac:dyDescent="0.35">
      <c r="A137" s="3" t="s">
        <v>245</v>
      </c>
      <c r="B137" s="1">
        <v>2025</v>
      </c>
      <c r="C137" s="64" t="s">
        <v>1019</v>
      </c>
      <c r="D137" s="3" t="s">
        <v>121</v>
      </c>
      <c r="E137" s="3" t="s">
        <v>1120</v>
      </c>
      <c r="F137" s="3" t="s">
        <v>118</v>
      </c>
      <c r="G137" s="96">
        <v>45692</v>
      </c>
      <c r="H137" s="91" t="s">
        <v>1119</v>
      </c>
      <c r="I137" s="3" t="s">
        <v>66</v>
      </c>
      <c r="J137" s="3">
        <v>1022378868</v>
      </c>
      <c r="K137" s="3" t="s">
        <v>53</v>
      </c>
      <c r="L137" s="3" t="s">
        <v>53</v>
      </c>
      <c r="M137" s="3" t="s">
        <v>56</v>
      </c>
      <c r="N137" s="3" t="s">
        <v>362</v>
      </c>
      <c r="O137" s="153" t="s">
        <v>1121</v>
      </c>
      <c r="P137" s="38">
        <v>19500000</v>
      </c>
      <c r="Q137" s="17">
        <v>3</v>
      </c>
      <c r="R137" s="16">
        <v>5000000</v>
      </c>
      <c r="S137" s="5" t="s">
        <v>53</v>
      </c>
      <c r="T137" s="17" t="s">
        <v>53</v>
      </c>
      <c r="U137" s="3" t="s">
        <v>53</v>
      </c>
      <c r="V137" s="1" t="s">
        <v>1123</v>
      </c>
      <c r="W137" s="3" t="s">
        <v>1122</v>
      </c>
      <c r="X137" s="3" t="s">
        <v>53</v>
      </c>
      <c r="Y137" s="3" t="s">
        <v>682</v>
      </c>
      <c r="Z137" s="3" t="s">
        <v>53</v>
      </c>
      <c r="AA137" s="3" t="s">
        <v>53</v>
      </c>
      <c r="AB137" s="3">
        <v>0</v>
      </c>
      <c r="AC137" s="50">
        <f t="shared" si="15"/>
        <v>19500000</v>
      </c>
      <c r="AD137" s="50" t="s">
        <v>53</v>
      </c>
      <c r="AE137" s="50" t="s">
        <v>53</v>
      </c>
      <c r="AF137" s="50" t="s">
        <v>53</v>
      </c>
      <c r="AG137" s="50" t="s">
        <v>53</v>
      </c>
      <c r="AH137" s="50" t="s">
        <v>53</v>
      </c>
      <c r="AI137" s="50" t="s">
        <v>53</v>
      </c>
      <c r="AJ137" s="50" t="s">
        <v>53</v>
      </c>
      <c r="AK137" s="50" t="s">
        <v>53</v>
      </c>
      <c r="AL137" s="50" t="s">
        <v>53</v>
      </c>
      <c r="AM137" s="50" t="s">
        <v>53</v>
      </c>
      <c r="AN137" s="50" t="s">
        <v>53</v>
      </c>
      <c r="AO137" s="1" t="s">
        <v>55</v>
      </c>
      <c r="AP137" s="18">
        <f t="shared" si="19"/>
        <v>45692</v>
      </c>
      <c r="AQ137" s="14" t="s">
        <v>53</v>
      </c>
      <c r="AR137" s="14" t="s">
        <v>53</v>
      </c>
      <c r="AS137" s="47">
        <v>45693</v>
      </c>
      <c r="AT137" s="47">
        <v>45781</v>
      </c>
      <c r="AU137" s="20">
        <f t="shared" si="20"/>
        <v>45781</v>
      </c>
      <c r="AV137" s="59" t="str">
        <f t="shared" ca="1" si="17"/>
        <v>TERMINADO</v>
      </c>
      <c r="AW137" s="3" t="s">
        <v>53</v>
      </c>
      <c r="AX137" s="43" t="s">
        <v>403</v>
      </c>
      <c r="AY137" s="1" t="s">
        <v>404</v>
      </c>
      <c r="AZ137" s="3" t="s">
        <v>55</v>
      </c>
      <c r="BA137" s="31" t="s">
        <v>1124</v>
      </c>
      <c r="BB137" s="1" t="s">
        <v>53</v>
      </c>
      <c r="BC137" s="1" t="s">
        <v>55</v>
      </c>
      <c r="BD137" s="3" t="s">
        <v>643</v>
      </c>
      <c r="BE137" s="57">
        <f t="shared" ca="1" si="18"/>
        <v>-111</v>
      </c>
      <c r="BF137" s="42" t="str">
        <f t="shared" ca="1" si="21"/>
        <v>TERMINADO</v>
      </c>
      <c r="BG137" s="4"/>
      <c r="BH137" s="4"/>
      <c r="BI137" s="4"/>
      <c r="BJ137" s="4"/>
      <c r="BK137" s="4"/>
      <c r="BL137" s="4"/>
    </row>
    <row r="138" spans="1:64" s="3" customFormat="1" ht="159.5" x14ac:dyDescent="0.35">
      <c r="A138" s="3" t="s">
        <v>106</v>
      </c>
      <c r="B138" s="1">
        <v>2025</v>
      </c>
      <c r="C138" s="64" t="s">
        <v>1020</v>
      </c>
      <c r="D138" s="3" t="s">
        <v>121</v>
      </c>
      <c r="E138" s="3" t="s">
        <v>1126</v>
      </c>
      <c r="F138" s="3" t="s">
        <v>118</v>
      </c>
      <c r="G138" s="96">
        <v>45693</v>
      </c>
      <c r="H138" s="91" t="s">
        <v>1125</v>
      </c>
      <c r="I138" s="3" t="s">
        <v>66</v>
      </c>
      <c r="J138" s="3">
        <v>1004911047</v>
      </c>
      <c r="K138" s="3" t="s">
        <v>53</v>
      </c>
      <c r="L138" s="3" t="s">
        <v>53</v>
      </c>
      <c r="M138" s="3" t="s">
        <v>56</v>
      </c>
      <c r="N138" s="3" t="s">
        <v>1127</v>
      </c>
      <c r="O138" s="153" t="s">
        <v>970</v>
      </c>
      <c r="P138" s="38">
        <v>39381040</v>
      </c>
      <c r="Q138" s="17">
        <v>8</v>
      </c>
      <c r="R138" s="16">
        <v>4922630</v>
      </c>
      <c r="S138" s="5" t="s">
        <v>53</v>
      </c>
      <c r="T138" s="17" t="s">
        <v>53</v>
      </c>
      <c r="U138" s="3" t="s">
        <v>1128</v>
      </c>
      <c r="V138" s="1" t="s">
        <v>1086</v>
      </c>
      <c r="W138" s="3" t="s">
        <v>53</v>
      </c>
      <c r="X138" s="3" t="s">
        <v>53</v>
      </c>
      <c r="Y138" s="3" t="s">
        <v>107</v>
      </c>
      <c r="Z138" s="3" t="s">
        <v>53</v>
      </c>
      <c r="AA138" s="3" t="s">
        <v>53</v>
      </c>
      <c r="AB138" s="3">
        <v>0</v>
      </c>
      <c r="AC138" s="50">
        <f t="shared" si="15"/>
        <v>39381040</v>
      </c>
      <c r="AD138" s="50" t="s">
        <v>53</v>
      </c>
      <c r="AE138" s="50" t="s">
        <v>53</v>
      </c>
      <c r="AF138" s="50" t="s">
        <v>53</v>
      </c>
      <c r="AG138" s="50" t="s">
        <v>53</v>
      </c>
      <c r="AH138" s="50" t="s">
        <v>53</v>
      </c>
      <c r="AI138" s="50" t="s">
        <v>53</v>
      </c>
      <c r="AJ138" s="50" t="s">
        <v>53</v>
      </c>
      <c r="AK138" s="50" t="s">
        <v>53</v>
      </c>
      <c r="AL138" s="50" t="s">
        <v>53</v>
      </c>
      <c r="AM138" s="50" t="s">
        <v>53</v>
      </c>
      <c r="AN138" s="50" t="s">
        <v>53</v>
      </c>
      <c r="AO138" s="1" t="s">
        <v>55</v>
      </c>
      <c r="AP138" s="18">
        <f t="shared" si="19"/>
        <v>45693</v>
      </c>
      <c r="AQ138" s="14" t="s">
        <v>53</v>
      </c>
      <c r="AR138" s="14" t="s">
        <v>53</v>
      </c>
      <c r="AS138" s="47">
        <v>45694</v>
      </c>
      <c r="AT138" s="47">
        <v>45935</v>
      </c>
      <c r="AU138" s="20">
        <f t="shared" si="20"/>
        <v>45935</v>
      </c>
      <c r="AV138" s="59" t="str">
        <f t="shared" ca="1" si="17"/>
        <v>EJECUCION</v>
      </c>
      <c r="AW138" s="3" t="s">
        <v>53</v>
      </c>
      <c r="AX138" s="43" t="s">
        <v>403</v>
      </c>
      <c r="AY138" s="1" t="s">
        <v>404</v>
      </c>
      <c r="AZ138" s="3" t="s">
        <v>55</v>
      </c>
      <c r="BA138" s="31" t="s">
        <v>1129</v>
      </c>
      <c r="BB138" s="1" t="s">
        <v>53</v>
      </c>
      <c r="BC138" s="1" t="s">
        <v>55</v>
      </c>
      <c r="BD138" s="3" t="s">
        <v>277</v>
      </c>
      <c r="BE138" s="57">
        <f t="shared" ca="1" si="18"/>
        <v>43</v>
      </c>
      <c r="BF138" s="42" t="str">
        <f t="shared" ca="1" si="21"/>
        <v>EJECUCION</v>
      </c>
      <c r="BG138" s="4"/>
      <c r="BH138" s="4"/>
      <c r="BI138" s="4"/>
      <c r="BJ138" s="4"/>
      <c r="BK138" s="4"/>
      <c r="BL138" s="4"/>
    </row>
    <row r="139" spans="1:64" s="3" customFormat="1" ht="159.5" x14ac:dyDescent="0.35">
      <c r="A139" s="3" t="s">
        <v>106</v>
      </c>
      <c r="B139" s="1">
        <v>2025</v>
      </c>
      <c r="C139" s="64" t="s">
        <v>1021</v>
      </c>
      <c r="D139" s="3" t="s">
        <v>121</v>
      </c>
      <c r="E139" s="3" t="s">
        <v>1130</v>
      </c>
      <c r="F139" s="3" t="s">
        <v>118</v>
      </c>
      <c r="G139" s="96">
        <v>45692</v>
      </c>
      <c r="H139" s="91" t="s">
        <v>1137</v>
      </c>
      <c r="I139" s="3" t="s">
        <v>66</v>
      </c>
      <c r="J139" s="3">
        <v>1032456972</v>
      </c>
      <c r="K139" s="3" t="s">
        <v>53</v>
      </c>
      <c r="L139" s="3" t="s">
        <v>53</v>
      </c>
      <c r="M139" s="3" t="s">
        <v>56</v>
      </c>
      <c r="N139" s="3" t="s">
        <v>1131</v>
      </c>
      <c r="O139" s="153" t="s">
        <v>1132</v>
      </c>
      <c r="P139" s="38">
        <v>56000000</v>
      </c>
      <c r="Q139" s="17">
        <v>8</v>
      </c>
      <c r="R139" s="16">
        <v>7000000</v>
      </c>
      <c r="S139" s="5" t="s">
        <v>53</v>
      </c>
      <c r="T139" s="17" t="s">
        <v>53</v>
      </c>
      <c r="U139" s="3" t="s">
        <v>53</v>
      </c>
      <c r="V139" s="1" t="s">
        <v>1134</v>
      </c>
      <c r="W139" s="3" t="s">
        <v>1133</v>
      </c>
      <c r="X139" s="3" t="s">
        <v>53</v>
      </c>
      <c r="Y139" s="3" t="s">
        <v>682</v>
      </c>
      <c r="Z139" s="3" t="s">
        <v>53</v>
      </c>
      <c r="AA139" s="3" t="s">
        <v>53</v>
      </c>
      <c r="AB139" s="3">
        <v>0</v>
      </c>
      <c r="AC139" s="50">
        <f t="shared" si="15"/>
        <v>56000000</v>
      </c>
      <c r="AD139" s="50" t="s">
        <v>53</v>
      </c>
      <c r="AE139" s="50" t="s">
        <v>53</v>
      </c>
      <c r="AF139" s="50" t="s">
        <v>53</v>
      </c>
      <c r="AG139" s="50" t="s">
        <v>53</v>
      </c>
      <c r="AH139" s="50" t="s">
        <v>53</v>
      </c>
      <c r="AI139" s="50" t="s">
        <v>53</v>
      </c>
      <c r="AJ139" s="50" t="s">
        <v>53</v>
      </c>
      <c r="AK139" s="50" t="s">
        <v>53</v>
      </c>
      <c r="AL139" s="50" t="s">
        <v>53</v>
      </c>
      <c r="AM139" s="50" t="s">
        <v>53</v>
      </c>
      <c r="AN139" s="50" t="s">
        <v>53</v>
      </c>
      <c r="AO139" s="1" t="s">
        <v>55</v>
      </c>
      <c r="AP139" s="18">
        <f t="shared" si="19"/>
        <v>45692</v>
      </c>
      <c r="AQ139" s="14" t="s">
        <v>53</v>
      </c>
      <c r="AR139" s="14" t="s">
        <v>53</v>
      </c>
      <c r="AS139" s="47">
        <v>45694</v>
      </c>
      <c r="AT139" s="47">
        <v>45935</v>
      </c>
      <c r="AU139" s="20">
        <f t="shared" si="20"/>
        <v>45935</v>
      </c>
      <c r="AV139" s="59" t="str">
        <f t="shared" ca="1" si="17"/>
        <v>EJECUCION</v>
      </c>
      <c r="AW139" s="3" t="s">
        <v>53</v>
      </c>
      <c r="AX139" s="43" t="s">
        <v>1135</v>
      </c>
      <c r="AY139" s="1" t="s">
        <v>622</v>
      </c>
      <c r="AZ139" s="3" t="s">
        <v>55</v>
      </c>
      <c r="BA139" s="31" t="s">
        <v>1136</v>
      </c>
      <c r="BB139" s="1" t="s">
        <v>53</v>
      </c>
      <c r="BC139" s="1" t="s">
        <v>55</v>
      </c>
      <c r="BD139" s="3" t="s">
        <v>643</v>
      </c>
      <c r="BE139" s="57">
        <f t="shared" ca="1" si="18"/>
        <v>43</v>
      </c>
      <c r="BF139" s="42" t="str">
        <f t="shared" ca="1" si="21"/>
        <v>EJECUCION</v>
      </c>
      <c r="BG139" s="4"/>
      <c r="BH139" s="4"/>
      <c r="BI139" s="4"/>
      <c r="BJ139" s="4"/>
      <c r="BK139" s="4"/>
      <c r="BL139" s="4"/>
    </row>
    <row r="140" spans="1:64" s="3" customFormat="1" ht="154" x14ac:dyDescent="0.35">
      <c r="A140" s="3" t="s">
        <v>106</v>
      </c>
      <c r="B140" s="1">
        <v>2025</v>
      </c>
      <c r="C140" s="64" t="s">
        <v>1022</v>
      </c>
      <c r="D140" s="3" t="s">
        <v>121</v>
      </c>
      <c r="E140" s="3" t="s">
        <v>1138</v>
      </c>
      <c r="F140" s="3" t="s">
        <v>118</v>
      </c>
      <c r="G140" s="96">
        <v>45692</v>
      </c>
      <c r="H140" s="91" t="s">
        <v>1039</v>
      </c>
      <c r="I140" s="3" t="s">
        <v>66</v>
      </c>
      <c r="J140" s="3">
        <v>1106897631</v>
      </c>
      <c r="K140" s="3" t="s">
        <v>53</v>
      </c>
      <c r="L140" s="3" t="s">
        <v>53</v>
      </c>
      <c r="M140" s="3" t="s">
        <v>56</v>
      </c>
      <c r="N140" s="3" t="s">
        <v>362</v>
      </c>
      <c r="O140" s="153" t="s">
        <v>1102</v>
      </c>
      <c r="P140" s="38">
        <v>18000000</v>
      </c>
      <c r="Q140" s="17">
        <v>3</v>
      </c>
      <c r="R140" s="16">
        <v>4500000</v>
      </c>
      <c r="S140" s="5" t="s">
        <v>53</v>
      </c>
      <c r="T140" s="17" t="s">
        <v>53</v>
      </c>
      <c r="U140" s="3" t="s">
        <v>1139</v>
      </c>
      <c r="V140" s="1" t="s">
        <v>1213</v>
      </c>
      <c r="W140" s="3" t="s">
        <v>1140</v>
      </c>
      <c r="X140" s="3" t="s">
        <v>53</v>
      </c>
      <c r="Y140" s="3" t="s">
        <v>682</v>
      </c>
      <c r="Z140" s="3" t="s">
        <v>53</v>
      </c>
      <c r="AA140" s="3" t="s">
        <v>53</v>
      </c>
      <c r="AB140" s="3">
        <v>0</v>
      </c>
      <c r="AC140" s="50">
        <f t="shared" si="15"/>
        <v>18000000</v>
      </c>
      <c r="AD140" s="50" t="s">
        <v>53</v>
      </c>
      <c r="AE140" s="50" t="s">
        <v>53</v>
      </c>
      <c r="AF140" s="50" t="s">
        <v>53</v>
      </c>
      <c r="AG140" s="50" t="s">
        <v>53</v>
      </c>
      <c r="AH140" s="50" t="s">
        <v>53</v>
      </c>
      <c r="AI140" s="50" t="s">
        <v>53</v>
      </c>
      <c r="AJ140" s="50" t="s">
        <v>53</v>
      </c>
      <c r="AK140" s="50" t="s">
        <v>53</v>
      </c>
      <c r="AL140" s="50" t="s">
        <v>53</v>
      </c>
      <c r="AM140" s="50" t="s">
        <v>53</v>
      </c>
      <c r="AN140" s="50" t="s">
        <v>53</v>
      </c>
      <c r="AO140" s="1" t="s">
        <v>55</v>
      </c>
      <c r="AP140" s="18">
        <f t="shared" si="19"/>
        <v>45692</v>
      </c>
      <c r="AQ140" s="14" t="s">
        <v>53</v>
      </c>
      <c r="AR140" s="14" t="s">
        <v>53</v>
      </c>
      <c r="AS140" s="47">
        <v>45693</v>
      </c>
      <c r="AT140" s="47">
        <v>45781</v>
      </c>
      <c r="AU140" s="20">
        <f t="shared" si="20"/>
        <v>45781</v>
      </c>
      <c r="AV140" s="59" t="str">
        <f t="shared" ca="1" si="17"/>
        <v>TERMINADO</v>
      </c>
      <c r="AW140" s="3" t="s">
        <v>53</v>
      </c>
      <c r="AX140" s="43" t="s">
        <v>403</v>
      </c>
      <c r="AY140" s="1" t="s">
        <v>404</v>
      </c>
      <c r="AZ140" s="3" t="s">
        <v>55</v>
      </c>
      <c r="BA140" s="6" t="s">
        <v>1141</v>
      </c>
      <c r="BB140" s="1" t="s">
        <v>53</v>
      </c>
      <c r="BC140" s="1" t="s">
        <v>55</v>
      </c>
      <c r="BD140" s="3" t="s">
        <v>643</v>
      </c>
      <c r="BE140" s="57">
        <f t="shared" ca="1" si="18"/>
        <v>-111</v>
      </c>
      <c r="BF140" s="42" t="str">
        <f t="shared" ca="1" si="21"/>
        <v>TERMINADO</v>
      </c>
      <c r="BG140" s="4"/>
      <c r="BH140" s="4"/>
      <c r="BI140" s="4"/>
      <c r="BJ140" s="4"/>
      <c r="BK140" s="4"/>
      <c r="BL140" s="4"/>
    </row>
    <row r="141" spans="1:64" s="3" customFormat="1" ht="56.25" customHeight="1" x14ac:dyDescent="0.35">
      <c r="A141" s="3" t="s">
        <v>106</v>
      </c>
      <c r="B141" s="1">
        <v>2025</v>
      </c>
      <c r="C141" s="64" t="s">
        <v>1023</v>
      </c>
      <c r="D141" s="3" t="s">
        <v>121</v>
      </c>
      <c r="E141" s="3" t="s">
        <v>1142</v>
      </c>
      <c r="F141" s="3" t="s">
        <v>118</v>
      </c>
      <c r="G141" s="96">
        <v>45693</v>
      </c>
      <c r="H141" s="91" t="s">
        <v>1027</v>
      </c>
      <c r="I141" s="3" t="s">
        <v>66</v>
      </c>
      <c r="J141" s="3">
        <v>1065584073</v>
      </c>
      <c r="K141" s="3" t="s">
        <v>53</v>
      </c>
      <c r="L141" s="3" t="s">
        <v>53</v>
      </c>
      <c r="M141" s="3" t="s">
        <v>56</v>
      </c>
      <c r="N141" s="3" t="s">
        <v>1143</v>
      </c>
      <c r="O141" s="153" t="s">
        <v>1144</v>
      </c>
      <c r="P141" s="38">
        <v>25600000</v>
      </c>
      <c r="Q141" s="17">
        <v>8</v>
      </c>
      <c r="R141" s="16">
        <v>3200000</v>
      </c>
      <c r="S141" s="5" t="s">
        <v>53</v>
      </c>
      <c r="T141" s="17" t="s">
        <v>53</v>
      </c>
      <c r="U141" s="3" t="s">
        <v>1145</v>
      </c>
      <c r="V141" s="1" t="s">
        <v>1087</v>
      </c>
      <c r="W141" s="3" t="s">
        <v>53</v>
      </c>
      <c r="X141" s="3" t="s">
        <v>53</v>
      </c>
      <c r="Y141" s="3" t="s">
        <v>107</v>
      </c>
      <c r="Z141" s="3" t="s">
        <v>53</v>
      </c>
      <c r="AA141" s="3" t="s">
        <v>53</v>
      </c>
      <c r="AB141" s="3">
        <v>0</v>
      </c>
      <c r="AC141" s="50">
        <f t="shared" si="15"/>
        <v>25600000</v>
      </c>
      <c r="AD141" s="50" t="s">
        <v>53</v>
      </c>
      <c r="AE141" s="50" t="s">
        <v>53</v>
      </c>
      <c r="AF141" s="50" t="s">
        <v>53</v>
      </c>
      <c r="AG141" s="50" t="s">
        <v>53</v>
      </c>
      <c r="AH141" s="50" t="s">
        <v>53</v>
      </c>
      <c r="AI141" s="50" t="s">
        <v>53</v>
      </c>
      <c r="AJ141" s="50" t="s">
        <v>53</v>
      </c>
      <c r="AK141" s="50" t="s">
        <v>53</v>
      </c>
      <c r="AL141" s="50" t="s">
        <v>53</v>
      </c>
      <c r="AM141" s="50" t="s">
        <v>53</v>
      </c>
      <c r="AN141" s="50" t="s">
        <v>53</v>
      </c>
      <c r="AO141" s="1" t="s">
        <v>55</v>
      </c>
      <c r="AP141" s="18">
        <f t="shared" si="19"/>
        <v>45693</v>
      </c>
      <c r="AQ141" s="14" t="s">
        <v>53</v>
      </c>
      <c r="AR141" s="14" t="s">
        <v>53</v>
      </c>
      <c r="AS141" s="47">
        <v>45694</v>
      </c>
      <c r="AT141" s="47">
        <v>45935</v>
      </c>
      <c r="AU141" s="20">
        <f t="shared" si="20"/>
        <v>45935</v>
      </c>
      <c r="AV141" s="59" t="str">
        <f t="shared" ca="1" si="17"/>
        <v>EJECUCION</v>
      </c>
      <c r="AW141" s="3" t="s">
        <v>53</v>
      </c>
      <c r="AX141" s="43" t="s">
        <v>422</v>
      </c>
      <c r="AY141" s="1" t="s">
        <v>404</v>
      </c>
      <c r="AZ141" s="3" t="s">
        <v>55</v>
      </c>
      <c r="BA141" s="6" t="s">
        <v>1146</v>
      </c>
      <c r="BB141" s="1" t="s">
        <v>53</v>
      </c>
      <c r="BC141" s="1" t="s">
        <v>55</v>
      </c>
      <c r="BD141" s="3" t="s">
        <v>277</v>
      </c>
      <c r="BE141" s="57">
        <f t="shared" ca="1" si="18"/>
        <v>43</v>
      </c>
      <c r="BF141" s="42" t="str">
        <f t="shared" ca="1" si="21"/>
        <v>EJECUCION</v>
      </c>
      <c r="BG141" s="4"/>
      <c r="BH141" s="4"/>
      <c r="BI141" s="4"/>
      <c r="BJ141" s="4"/>
      <c r="BK141" s="4"/>
      <c r="BL141" s="4"/>
    </row>
    <row r="142" spans="1:64" s="3" customFormat="1" ht="60" customHeight="1" x14ac:dyDescent="0.35">
      <c r="A142" s="3" t="s">
        <v>245</v>
      </c>
      <c r="B142" s="1">
        <v>2025</v>
      </c>
      <c r="C142" s="64" t="s">
        <v>1024</v>
      </c>
      <c r="D142" s="3" t="s">
        <v>121</v>
      </c>
      <c r="E142" s="3" t="s">
        <v>1100</v>
      </c>
      <c r="F142" s="3" t="s">
        <v>118</v>
      </c>
      <c r="G142" s="96">
        <v>45694</v>
      </c>
      <c r="H142" s="92" t="s">
        <v>1099</v>
      </c>
      <c r="I142" s="3" t="s">
        <v>66</v>
      </c>
      <c r="J142" s="3">
        <v>79211392</v>
      </c>
      <c r="K142" s="3" t="s">
        <v>53</v>
      </c>
      <c r="L142" s="3" t="s">
        <v>53</v>
      </c>
      <c r="M142" s="3" t="s">
        <v>56</v>
      </c>
      <c r="N142" s="3" t="s">
        <v>362</v>
      </c>
      <c r="O142" s="153" t="s">
        <v>1148</v>
      </c>
      <c r="P142" s="38">
        <v>20256000</v>
      </c>
      <c r="Q142" s="17">
        <v>4</v>
      </c>
      <c r="R142" s="16">
        <v>5064000</v>
      </c>
      <c r="S142" s="5" t="s">
        <v>53</v>
      </c>
      <c r="T142" s="17" t="s">
        <v>53</v>
      </c>
      <c r="U142" s="3" t="s">
        <v>1149</v>
      </c>
      <c r="V142" s="1" t="s">
        <v>1199</v>
      </c>
      <c r="W142" s="3" t="s">
        <v>53</v>
      </c>
      <c r="X142" s="3" t="s">
        <v>53</v>
      </c>
      <c r="Y142" s="3" t="s">
        <v>107</v>
      </c>
      <c r="Z142" s="3" t="s">
        <v>53</v>
      </c>
      <c r="AA142" s="3" t="s">
        <v>53</v>
      </c>
      <c r="AB142" s="3">
        <v>0</v>
      </c>
      <c r="AC142" s="50">
        <f t="shared" si="15"/>
        <v>20256000</v>
      </c>
      <c r="AD142" s="50" t="s">
        <v>53</v>
      </c>
      <c r="AE142" s="50" t="s">
        <v>53</v>
      </c>
      <c r="AF142" s="50" t="s">
        <v>53</v>
      </c>
      <c r="AG142" s="50" t="s">
        <v>53</v>
      </c>
      <c r="AH142" s="50" t="s">
        <v>53</v>
      </c>
      <c r="AI142" s="50" t="s">
        <v>53</v>
      </c>
      <c r="AJ142" s="50" t="s">
        <v>53</v>
      </c>
      <c r="AK142" s="50" t="s">
        <v>53</v>
      </c>
      <c r="AL142" s="50" t="s">
        <v>53</v>
      </c>
      <c r="AM142" s="50" t="s">
        <v>53</v>
      </c>
      <c r="AN142" s="50" t="s">
        <v>53</v>
      </c>
      <c r="AO142" s="1" t="s">
        <v>55</v>
      </c>
      <c r="AP142" s="18">
        <v>45695</v>
      </c>
      <c r="AQ142" s="14" t="s">
        <v>53</v>
      </c>
      <c r="AR142" s="14" t="s">
        <v>53</v>
      </c>
      <c r="AS142" s="47">
        <v>45695</v>
      </c>
      <c r="AT142" s="47">
        <v>45814</v>
      </c>
      <c r="AU142" s="20">
        <f t="shared" si="20"/>
        <v>45814</v>
      </c>
      <c r="AV142" s="59" t="str">
        <f t="shared" ca="1" si="17"/>
        <v>TERMINADO</v>
      </c>
      <c r="AW142" s="3" t="s">
        <v>53</v>
      </c>
      <c r="AX142" s="43" t="s">
        <v>403</v>
      </c>
      <c r="AY142" s="1" t="s">
        <v>404</v>
      </c>
      <c r="AZ142" s="3" t="s">
        <v>55</v>
      </c>
      <c r="BA142" s="6" t="s">
        <v>1147</v>
      </c>
      <c r="BB142" s="1" t="s">
        <v>53</v>
      </c>
      <c r="BC142" s="1" t="s">
        <v>55</v>
      </c>
      <c r="BD142" s="3" t="s">
        <v>277</v>
      </c>
      <c r="BE142" s="57">
        <f t="shared" ca="1" si="18"/>
        <v>-78</v>
      </c>
      <c r="BF142" s="42" t="str">
        <f t="shared" ca="1" si="21"/>
        <v>TERMINADO</v>
      </c>
      <c r="BG142" s="4"/>
      <c r="BH142" s="4"/>
      <c r="BI142" s="4"/>
      <c r="BJ142" s="4"/>
      <c r="BK142" s="4"/>
      <c r="BL142" s="4"/>
    </row>
    <row r="143" spans="1:64" s="3" customFormat="1" ht="154" x14ac:dyDescent="0.35">
      <c r="A143" s="3" t="s">
        <v>245</v>
      </c>
      <c r="B143" s="1">
        <v>2025</v>
      </c>
      <c r="C143" s="64" t="s">
        <v>1025</v>
      </c>
      <c r="D143" s="3" t="s">
        <v>121</v>
      </c>
      <c r="E143" s="3" t="s">
        <v>1096</v>
      </c>
      <c r="F143" s="3" t="s">
        <v>118</v>
      </c>
      <c r="G143" s="96">
        <v>45694</v>
      </c>
      <c r="H143" s="92" t="s">
        <v>1093</v>
      </c>
      <c r="I143" s="3" t="s">
        <v>66</v>
      </c>
      <c r="J143" s="3">
        <v>51714582</v>
      </c>
      <c r="K143" s="3" t="s">
        <v>53</v>
      </c>
      <c r="L143" s="3" t="s">
        <v>53</v>
      </c>
      <c r="M143" s="3" t="s">
        <v>56</v>
      </c>
      <c r="N143" s="3" t="s">
        <v>362</v>
      </c>
      <c r="O143" s="153" t="s">
        <v>1102</v>
      </c>
      <c r="P143" s="38">
        <v>19500000</v>
      </c>
      <c r="Q143" s="17">
        <v>3</v>
      </c>
      <c r="R143" s="16">
        <v>5000000</v>
      </c>
      <c r="S143" s="5" t="s">
        <v>53</v>
      </c>
      <c r="T143" s="17" t="s">
        <v>53</v>
      </c>
      <c r="U143" s="3" t="s">
        <v>1151</v>
      </c>
      <c r="V143" s="1" t="s">
        <v>1206</v>
      </c>
      <c r="W143" s="3" t="s">
        <v>1139</v>
      </c>
      <c r="X143" s="3" t="s">
        <v>53</v>
      </c>
      <c r="Y143" s="3" t="s">
        <v>682</v>
      </c>
      <c r="Z143" s="3" t="s">
        <v>53</v>
      </c>
      <c r="AA143" s="3" t="s">
        <v>53</v>
      </c>
      <c r="AB143" s="3">
        <v>0</v>
      </c>
      <c r="AC143" s="50">
        <f t="shared" si="15"/>
        <v>19500000</v>
      </c>
      <c r="AD143" s="50" t="s">
        <v>53</v>
      </c>
      <c r="AE143" s="50" t="s">
        <v>53</v>
      </c>
      <c r="AF143" s="50" t="s">
        <v>53</v>
      </c>
      <c r="AG143" s="50" t="s">
        <v>53</v>
      </c>
      <c r="AH143" s="50" t="s">
        <v>53</v>
      </c>
      <c r="AI143" s="50" t="s">
        <v>53</v>
      </c>
      <c r="AJ143" s="50" t="s">
        <v>53</v>
      </c>
      <c r="AK143" s="50" t="s">
        <v>53</v>
      </c>
      <c r="AL143" s="50" t="s">
        <v>53</v>
      </c>
      <c r="AM143" s="50" t="s">
        <v>53</v>
      </c>
      <c r="AN143" s="50" t="s">
        <v>53</v>
      </c>
      <c r="AO143" s="1" t="s">
        <v>55</v>
      </c>
      <c r="AP143" s="18">
        <v>45695</v>
      </c>
      <c r="AQ143" s="14" t="s">
        <v>53</v>
      </c>
      <c r="AR143" s="14" t="s">
        <v>53</v>
      </c>
      <c r="AS143" s="47">
        <v>45695</v>
      </c>
      <c r="AT143" s="47">
        <v>45783</v>
      </c>
      <c r="AU143" s="20">
        <f t="shared" si="20"/>
        <v>45783</v>
      </c>
      <c r="AV143" s="59" t="str">
        <f t="shared" ca="1" si="17"/>
        <v>TERMINADO</v>
      </c>
      <c r="AW143" s="3" t="s">
        <v>53</v>
      </c>
      <c r="AX143" s="43" t="s">
        <v>403</v>
      </c>
      <c r="AY143" s="1" t="s">
        <v>404</v>
      </c>
      <c r="AZ143" s="3" t="s">
        <v>55</v>
      </c>
      <c r="BA143" s="6" t="s">
        <v>1152</v>
      </c>
      <c r="BB143" s="1" t="s">
        <v>53</v>
      </c>
      <c r="BC143" s="1" t="s">
        <v>55</v>
      </c>
      <c r="BD143" s="3" t="s">
        <v>643</v>
      </c>
      <c r="BE143" s="57">
        <f t="shared" ca="1" si="18"/>
        <v>-109</v>
      </c>
      <c r="BF143" s="42" t="str">
        <f t="shared" ca="1" si="21"/>
        <v>TERMINADO</v>
      </c>
      <c r="BG143" s="4"/>
      <c r="BH143" s="4"/>
      <c r="BI143" s="4"/>
      <c r="BJ143" s="4"/>
      <c r="BK143" s="4"/>
      <c r="BL143" s="4"/>
    </row>
    <row r="144" spans="1:64" s="3" customFormat="1" ht="154" x14ac:dyDescent="0.35">
      <c r="A144" s="3" t="s">
        <v>245</v>
      </c>
      <c r="B144" s="1">
        <v>2025</v>
      </c>
      <c r="C144" s="64" t="s">
        <v>1026</v>
      </c>
      <c r="D144" s="3" t="s">
        <v>121</v>
      </c>
      <c r="E144" s="3" t="s">
        <v>1154</v>
      </c>
      <c r="F144" s="3" t="s">
        <v>118</v>
      </c>
      <c r="G144" s="96">
        <v>45694</v>
      </c>
      <c r="H144" s="92" t="s">
        <v>1153</v>
      </c>
      <c r="I144" s="3" t="s">
        <v>66</v>
      </c>
      <c r="J144" s="3">
        <v>1004048082</v>
      </c>
      <c r="K144" s="3" t="s">
        <v>53</v>
      </c>
      <c r="L144" s="3" t="s">
        <v>53</v>
      </c>
      <c r="M144" s="3" t="s">
        <v>56</v>
      </c>
      <c r="N144" s="3" t="s">
        <v>362</v>
      </c>
      <c r="O144" s="153" t="s">
        <v>1102</v>
      </c>
      <c r="P144" s="38">
        <v>18000000</v>
      </c>
      <c r="Q144" s="17">
        <v>3</v>
      </c>
      <c r="R144" s="16">
        <v>4500000</v>
      </c>
      <c r="S144" s="5" t="s">
        <v>53</v>
      </c>
      <c r="T144" s="17" t="s">
        <v>53</v>
      </c>
      <c r="U144" s="3" t="s">
        <v>1156</v>
      </c>
      <c r="V144" s="1" t="s">
        <v>1155</v>
      </c>
      <c r="W144" s="3" t="s">
        <v>1139</v>
      </c>
      <c r="X144" s="3" t="s">
        <v>53</v>
      </c>
      <c r="Y144" s="3" t="s">
        <v>682</v>
      </c>
      <c r="Z144" s="3" t="s">
        <v>53</v>
      </c>
      <c r="AA144" s="3" t="s">
        <v>53</v>
      </c>
      <c r="AB144" s="3">
        <v>0</v>
      </c>
      <c r="AC144" s="50">
        <f t="shared" si="15"/>
        <v>18000000</v>
      </c>
      <c r="AD144" s="50" t="s">
        <v>53</v>
      </c>
      <c r="AE144" s="50" t="s">
        <v>53</v>
      </c>
      <c r="AF144" s="50" t="s">
        <v>53</v>
      </c>
      <c r="AG144" s="50" t="s">
        <v>53</v>
      </c>
      <c r="AH144" s="50" t="s">
        <v>53</v>
      </c>
      <c r="AI144" s="50" t="s">
        <v>53</v>
      </c>
      <c r="AJ144" s="50" t="s">
        <v>53</v>
      </c>
      <c r="AK144" s="50" t="s">
        <v>53</v>
      </c>
      <c r="AL144" s="50" t="s">
        <v>53</v>
      </c>
      <c r="AM144" s="50" t="s">
        <v>53</v>
      </c>
      <c r="AN144" s="50" t="s">
        <v>53</v>
      </c>
      <c r="AO144" s="1" t="s">
        <v>55</v>
      </c>
      <c r="AP144" s="18">
        <f t="shared" ref="AP144:AP146" si="22">G144</f>
        <v>45694</v>
      </c>
      <c r="AQ144" s="14" t="s">
        <v>53</v>
      </c>
      <c r="AR144" s="14" t="s">
        <v>53</v>
      </c>
      <c r="AS144" s="47">
        <v>45695</v>
      </c>
      <c r="AT144" s="47">
        <v>45783</v>
      </c>
      <c r="AU144" s="20">
        <f t="shared" si="20"/>
        <v>45783</v>
      </c>
      <c r="AV144" s="59" t="str">
        <f t="shared" ca="1" si="17"/>
        <v>TERMINADO</v>
      </c>
      <c r="AW144" s="3" t="s">
        <v>53</v>
      </c>
      <c r="AX144" s="43" t="s">
        <v>403</v>
      </c>
      <c r="AY144" s="1" t="s">
        <v>404</v>
      </c>
      <c r="AZ144" s="3" t="s">
        <v>55</v>
      </c>
      <c r="BA144" s="6" t="s">
        <v>1157</v>
      </c>
      <c r="BB144" s="1" t="s">
        <v>53</v>
      </c>
      <c r="BC144" s="1" t="s">
        <v>55</v>
      </c>
      <c r="BD144" s="3" t="s">
        <v>643</v>
      </c>
      <c r="BE144" s="57">
        <f t="shared" ca="1" si="18"/>
        <v>-109</v>
      </c>
      <c r="BF144" s="42" t="str">
        <f t="shared" ca="1" si="21"/>
        <v>TERMINADO</v>
      </c>
      <c r="BG144" s="4"/>
      <c r="BH144" s="4"/>
      <c r="BI144" s="4"/>
      <c r="BJ144" s="4"/>
      <c r="BK144" s="4"/>
      <c r="BL144" s="4"/>
    </row>
    <row r="145" spans="1:64" s="3" customFormat="1" ht="154" x14ac:dyDescent="0.35">
      <c r="A145" s="3" t="s">
        <v>98</v>
      </c>
      <c r="B145" s="1">
        <v>2025</v>
      </c>
      <c r="C145" s="64" t="s">
        <v>1066</v>
      </c>
      <c r="D145" s="3" t="s">
        <v>121</v>
      </c>
      <c r="E145" s="3" t="s">
        <v>1159</v>
      </c>
      <c r="F145" s="3" t="s">
        <v>118</v>
      </c>
      <c r="G145" s="96">
        <v>45693</v>
      </c>
      <c r="H145" s="92" t="s">
        <v>1158</v>
      </c>
      <c r="I145" s="3" t="s">
        <v>66</v>
      </c>
      <c r="J145" s="3">
        <v>1072421043</v>
      </c>
      <c r="K145" s="3" t="s">
        <v>53</v>
      </c>
      <c r="L145" s="3" t="s">
        <v>53</v>
      </c>
      <c r="M145" s="3" t="s">
        <v>56</v>
      </c>
      <c r="N145" s="3" t="s">
        <v>229</v>
      </c>
      <c r="O145" s="153" t="s">
        <v>96</v>
      </c>
      <c r="P145" s="38">
        <v>44521000</v>
      </c>
      <c r="Q145" s="17">
        <v>8</v>
      </c>
      <c r="R145" s="16">
        <v>5565125</v>
      </c>
      <c r="S145" s="5" t="s">
        <v>53</v>
      </c>
      <c r="T145" s="17" t="s">
        <v>53</v>
      </c>
      <c r="U145" s="3" t="s">
        <v>1160</v>
      </c>
      <c r="V145" s="1" t="s">
        <v>1088</v>
      </c>
      <c r="W145" s="3" t="s">
        <v>53</v>
      </c>
      <c r="X145" s="3" t="s">
        <v>53</v>
      </c>
      <c r="Y145" s="3" t="s">
        <v>107</v>
      </c>
      <c r="Z145" s="3" t="s">
        <v>53</v>
      </c>
      <c r="AA145" s="3" t="s">
        <v>53</v>
      </c>
      <c r="AB145" s="3">
        <v>0</v>
      </c>
      <c r="AC145" s="50">
        <f t="shared" si="15"/>
        <v>44521000</v>
      </c>
      <c r="AD145" s="50" t="s">
        <v>53</v>
      </c>
      <c r="AE145" s="50" t="s">
        <v>53</v>
      </c>
      <c r="AF145" s="50" t="s">
        <v>53</v>
      </c>
      <c r="AG145" s="50" t="s">
        <v>53</v>
      </c>
      <c r="AH145" s="50" t="s">
        <v>53</v>
      </c>
      <c r="AI145" s="50" t="s">
        <v>53</v>
      </c>
      <c r="AJ145" s="50" t="s">
        <v>53</v>
      </c>
      <c r="AK145" s="50" t="s">
        <v>53</v>
      </c>
      <c r="AL145" s="50" t="s">
        <v>53</v>
      </c>
      <c r="AM145" s="50" t="s">
        <v>53</v>
      </c>
      <c r="AN145" s="50" t="s">
        <v>53</v>
      </c>
      <c r="AO145" s="1" t="s">
        <v>55</v>
      </c>
      <c r="AP145" s="18">
        <f t="shared" si="22"/>
        <v>45693</v>
      </c>
      <c r="AQ145" s="14" t="s">
        <v>53</v>
      </c>
      <c r="AR145" s="14" t="s">
        <v>53</v>
      </c>
      <c r="AS145" s="47">
        <v>45694</v>
      </c>
      <c r="AT145" s="47">
        <v>45935</v>
      </c>
      <c r="AU145" s="20">
        <f t="shared" si="20"/>
        <v>45935</v>
      </c>
      <c r="AV145" s="59" t="str">
        <f t="shared" ca="1" si="17"/>
        <v>EJECUCION</v>
      </c>
      <c r="AW145" s="3" t="s">
        <v>53</v>
      </c>
      <c r="AX145" s="43" t="s">
        <v>87</v>
      </c>
      <c r="AY145" s="1" t="s">
        <v>101</v>
      </c>
      <c r="AZ145" s="3" t="s">
        <v>55</v>
      </c>
      <c r="BA145" s="6" t="s">
        <v>1161</v>
      </c>
      <c r="BB145" s="1" t="s">
        <v>53</v>
      </c>
      <c r="BC145" s="1" t="s">
        <v>55</v>
      </c>
      <c r="BD145" s="3" t="s">
        <v>277</v>
      </c>
      <c r="BE145" s="57">
        <f t="shared" ca="1" si="18"/>
        <v>43</v>
      </c>
      <c r="BF145" s="42" t="str">
        <f t="shared" ca="1" si="21"/>
        <v>EJECUCION</v>
      </c>
      <c r="BG145" s="4"/>
      <c r="BH145" s="4"/>
      <c r="BI145" s="4"/>
      <c r="BJ145" s="4"/>
      <c r="BK145" s="4"/>
      <c r="BL145" s="4"/>
    </row>
    <row r="146" spans="1:64" s="3" customFormat="1" ht="154" x14ac:dyDescent="0.35">
      <c r="A146" s="3" t="s">
        <v>98</v>
      </c>
      <c r="B146" s="1">
        <v>2025</v>
      </c>
      <c r="C146" s="64" t="s">
        <v>1068</v>
      </c>
      <c r="D146" s="3" t="s">
        <v>121</v>
      </c>
      <c r="E146" s="3" t="s">
        <v>1162</v>
      </c>
      <c r="F146" s="3" t="s">
        <v>118</v>
      </c>
      <c r="G146" s="96">
        <v>45693</v>
      </c>
      <c r="H146" s="3" t="s">
        <v>1075</v>
      </c>
      <c r="I146" s="3" t="s">
        <v>66</v>
      </c>
      <c r="J146" s="3">
        <v>1072646759</v>
      </c>
      <c r="K146" s="3" t="s">
        <v>53</v>
      </c>
      <c r="L146" s="3" t="s">
        <v>53</v>
      </c>
      <c r="M146" s="3" t="s">
        <v>56</v>
      </c>
      <c r="N146" s="3" t="s">
        <v>229</v>
      </c>
      <c r="O146" s="153" t="s">
        <v>212</v>
      </c>
      <c r="P146" s="38">
        <v>43888000</v>
      </c>
      <c r="Q146" s="17">
        <v>8</v>
      </c>
      <c r="R146" s="16">
        <v>5486000</v>
      </c>
      <c r="S146" s="5" t="s">
        <v>53</v>
      </c>
      <c r="T146" s="17" t="s">
        <v>53</v>
      </c>
      <c r="U146" s="3" t="s">
        <v>1163</v>
      </c>
      <c r="V146" s="1" t="s">
        <v>1089</v>
      </c>
      <c r="W146" s="3" t="s">
        <v>53</v>
      </c>
      <c r="X146" s="3" t="s">
        <v>53</v>
      </c>
      <c r="Y146" s="3" t="s">
        <v>107</v>
      </c>
      <c r="Z146" s="3" t="s">
        <v>53</v>
      </c>
      <c r="AA146" s="3" t="s">
        <v>53</v>
      </c>
      <c r="AB146" s="3">
        <v>0</v>
      </c>
      <c r="AC146" s="50">
        <f t="shared" si="15"/>
        <v>43888000</v>
      </c>
      <c r="AD146" s="50" t="s">
        <v>53</v>
      </c>
      <c r="AE146" s="50" t="s">
        <v>53</v>
      </c>
      <c r="AF146" s="50" t="s">
        <v>53</v>
      </c>
      <c r="AG146" s="50" t="s">
        <v>53</v>
      </c>
      <c r="AH146" s="50" t="s">
        <v>53</v>
      </c>
      <c r="AI146" s="50" t="s">
        <v>53</v>
      </c>
      <c r="AJ146" s="50" t="s">
        <v>53</v>
      </c>
      <c r="AK146" s="50" t="s">
        <v>53</v>
      </c>
      <c r="AL146" s="50" t="s">
        <v>53</v>
      </c>
      <c r="AM146" s="50" t="s">
        <v>53</v>
      </c>
      <c r="AN146" s="50" t="s">
        <v>53</v>
      </c>
      <c r="AO146" s="1" t="s">
        <v>55</v>
      </c>
      <c r="AP146" s="18">
        <f t="shared" si="22"/>
        <v>45693</v>
      </c>
      <c r="AQ146" s="14" t="s">
        <v>53</v>
      </c>
      <c r="AR146" s="14" t="s">
        <v>53</v>
      </c>
      <c r="AS146" s="47">
        <v>45694</v>
      </c>
      <c r="AT146" s="47">
        <v>45935</v>
      </c>
      <c r="AU146" s="20">
        <f t="shared" si="20"/>
        <v>45935</v>
      </c>
      <c r="AV146" s="59" t="str">
        <f t="shared" ca="1" si="17"/>
        <v>EJECUCION</v>
      </c>
      <c r="AW146" s="3" t="s">
        <v>53</v>
      </c>
      <c r="AX146" s="43" t="s">
        <v>87</v>
      </c>
      <c r="AY146" s="1" t="s">
        <v>101</v>
      </c>
      <c r="AZ146" s="3" t="s">
        <v>55</v>
      </c>
      <c r="BA146" s="6" t="s">
        <v>1164</v>
      </c>
      <c r="BB146" s="1" t="s">
        <v>53</v>
      </c>
      <c r="BC146" s="1" t="s">
        <v>55</v>
      </c>
      <c r="BD146" s="3" t="s">
        <v>277</v>
      </c>
      <c r="BE146" s="57">
        <f t="shared" ca="1" si="18"/>
        <v>43</v>
      </c>
      <c r="BF146" s="42" t="str">
        <f t="shared" ca="1" si="21"/>
        <v>EJECUCION</v>
      </c>
      <c r="BG146" s="4"/>
      <c r="BH146" s="4"/>
      <c r="BI146" s="4"/>
      <c r="BJ146" s="4"/>
      <c r="BK146" s="4"/>
      <c r="BL146" s="4"/>
    </row>
    <row r="147" spans="1:64" s="3" customFormat="1" ht="80.25" customHeight="1" x14ac:dyDescent="0.35">
      <c r="A147" s="3" t="s">
        <v>98</v>
      </c>
      <c r="B147" s="1">
        <v>2025</v>
      </c>
      <c r="C147" s="64" t="s">
        <v>1069</v>
      </c>
      <c r="D147" s="3" t="s">
        <v>121</v>
      </c>
      <c r="E147" s="3" t="s">
        <v>1096</v>
      </c>
      <c r="F147" s="3" t="s">
        <v>118</v>
      </c>
      <c r="G147" s="96">
        <v>45694</v>
      </c>
      <c r="H147" s="3" t="s">
        <v>1076</v>
      </c>
      <c r="I147" s="3" t="s">
        <v>66</v>
      </c>
      <c r="J147" s="3">
        <v>3147086</v>
      </c>
      <c r="K147" s="3" t="s">
        <v>53</v>
      </c>
      <c r="L147" s="3" t="s">
        <v>53</v>
      </c>
      <c r="M147" s="3" t="s">
        <v>56</v>
      </c>
      <c r="N147" s="3" t="s">
        <v>1165</v>
      </c>
      <c r="O147" s="153" t="s">
        <v>1166</v>
      </c>
      <c r="P147" s="38">
        <v>51912000</v>
      </c>
      <c r="Q147" s="17">
        <v>8</v>
      </c>
      <c r="R147" s="16">
        <v>6489000</v>
      </c>
      <c r="S147" s="5" t="s">
        <v>53</v>
      </c>
      <c r="T147" s="17" t="s">
        <v>53</v>
      </c>
      <c r="U147" s="3" t="s">
        <v>1150</v>
      </c>
      <c r="V147" s="1" t="s">
        <v>1200</v>
      </c>
      <c r="W147" s="3" t="s">
        <v>53</v>
      </c>
      <c r="X147" s="3" t="s">
        <v>53</v>
      </c>
      <c r="Y147" s="3" t="s">
        <v>107</v>
      </c>
      <c r="Z147" s="3" t="s">
        <v>53</v>
      </c>
      <c r="AA147" s="3" t="s">
        <v>53</v>
      </c>
      <c r="AB147" s="3">
        <v>0</v>
      </c>
      <c r="AC147" s="50">
        <f t="shared" si="15"/>
        <v>51912000</v>
      </c>
      <c r="AD147" s="50" t="s">
        <v>53</v>
      </c>
      <c r="AE147" s="50" t="s">
        <v>53</v>
      </c>
      <c r="AF147" s="50" t="s">
        <v>53</v>
      </c>
      <c r="AG147" s="50" t="s">
        <v>53</v>
      </c>
      <c r="AH147" s="50" t="s">
        <v>53</v>
      </c>
      <c r="AI147" s="50" t="s">
        <v>53</v>
      </c>
      <c r="AJ147" s="50" t="s">
        <v>53</v>
      </c>
      <c r="AK147" s="50" t="s">
        <v>53</v>
      </c>
      <c r="AL147" s="50" t="s">
        <v>53</v>
      </c>
      <c r="AM147" s="50" t="s">
        <v>53</v>
      </c>
      <c r="AN147" s="50" t="s">
        <v>53</v>
      </c>
      <c r="AO147" s="1" t="s">
        <v>55</v>
      </c>
      <c r="AP147" s="18">
        <v>45695</v>
      </c>
      <c r="AQ147" s="14" t="s">
        <v>53</v>
      </c>
      <c r="AR147" s="14" t="s">
        <v>53</v>
      </c>
      <c r="AS147" s="47">
        <v>45695</v>
      </c>
      <c r="AT147" s="47">
        <v>45936</v>
      </c>
      <c r="AU147" s="20">
        <f t="shared" si="20"/>
        <v>45936</v>
      </c>
      <c r="AV147" s="59" t="str">
        <f t="shared" ca="1" si="17"/>
        <v>EJECUCION</v>
      </c>
      <c r="AW147" s="3" t="s">
        <v>53</v>
      </c>
      <c r="AX147" s="43" t="s">
        <v>403</v>
      </c>
      <c r="AY147" s="1" t="s">
        <v>404</v>
      </c>
      <c r="AZ147" s="3" t="s">
        <v>55</v>
      </c>
      <c r="BA147" s="31" t="s">
        <v>1167</v>
      </c>
      <c r="BB147" s="1" t="s">
        <v>53</v>
      </c>
      <c r="BC147" s="1" t="s">
        <v>55</v>
      </c>
      <c r="BD147" s="3" t="s">
        <v>277</v>
      </c>
      <c r="BE147" s="57">
        <f t="shared" ca="1" si="18"/>
        <v>44</v>
      </c>
      <c r="BF147" s="42" t="str">
        <f t="shared" ca="1" si="21"/>
        <v>EJECUCION</v>
      </c>
      <c r="BG147" s="4"/>
      <c r="BH147" s="4"/>
      <c r="BI147" s="4"/>
      <c r="BJ147" s="4"/>
      <c r="BK147" s="4"/>
      <c r="BL147" s="4"/>
    </row>
    <row r="148" spans="1:64" s="3" customFormat="1" ht="56.25" customHeight="1" x14ac:dyDescent="0.35">
      <c r="A148" s="3" t="s">
        <v>98</v>
      </c>
      <c r="B148" s="1">
        <v>2025</v>
      </c>
      <c r="C148" s="64" t="s">
        <v>1070</v>
      </c>
      <c r="D148" s="3" t="s">
        <v>121</v>
      </c>
      <c r="E148" s="3" t="s">
        <v>1168</v>
      </c>
      <c r="F148" s="3" t="s">
        <v>118</v>
      </c>
      <c r="G148" s="96">
        <v>45700</v>
      </c>
      <c r="H148" s="3" t="s">
        <v>1035</v>
      </c>
      <c r="I148" s="3" t="s">
        <v>66</v>
      </c>
      <c r="J148" s="3">
        <v>1098708588</v>
      </c>
      <c r="K148" s="3" t="s">
        <v>53</v>
      </c>
      <c r="L148" s="3" t="s">
        <v>53</v>
      </c>
      <c r="M148" s="3" t="s">
        <v>56</v>
      </c>
      <c r="N148" s="3" t="s">
        <v>362</v>
      </c>
      <c r="O148" s="153" t="s">
        <v>762</v>
      </c>
      <c r="P148" s="38">
        <v>19500000</v>
      </c>
      <c r="Q148" s="17">
        <v>3</v>
      </c>
      <c r="R148" s="16">
        <v>5000000</v>
      </c>
      <c r="S148" s="5" t="s">
        <v>53</v>
      </c>
      <c r="T148" s="17" t="s">
        <v>53</v>
      </c>
      <c r="U148" s="3" t="s">
        <v>53</v>
      </c>
      <c r="V148" s="1" t="s">
        <v>1763</v>
      </c>
      <c r="W148" s="3" t="s">
        <v>1226</v>
      </c>
      <c r="X148" s="3" t="s">
        <v>53</v>
      </c>
      <c r="Y148" s="3" t="s">
        <v>682</v>
      </c>
      <c r="Z148" s="3" t="s">
        <v>53</v>
      </c>
      <c r="AA148" s="3" t="s">
        <v>53</v>
      </c>
      <c r="AB148" s="3">
        <v>0</v>
      </c>
      <c r="AC148" s="50">
        <f t="shared" si="15"/>
        <v>19500000</v>
      </c>
      <c r="AD148" s="50" t="s">
        <v>53</v>
      </c>
      <c r="AE148" s="50" t="s">
        <v>53</v>
      </c>
      <c r="AF148" s="50" t="s">
        <v>53</v>
      </c>
      <c r="AG148" s="50" t="s">
        <v>53</v>
      </c>
      <c r="AH148" s="50" t="s">
        <v>53</v>
      </c>
      <c r="AI148" s="50" t="s">
        <v>53</v>
      </c>
      <c r="AJ148" s="50" t="s">
        <v>53</v>
      </c>
      <c r="AK148" s="50" t="s">
        <v>53</v>
      </c>
      <c r="AL148" s="50" t="s">
        <v>53</v>
      </c>
      <c r="AM148" s="50" t="s">
        <v>53</v>
      </c>
      <c r="AN148" s="50" t="s">
        <v>53</v>
      </c>
      <c r="AO148" s="1" t="s">
        <v>55</v>
      </c>
      <c r="AP148" s="18">
        <f t="shared" ref="AP148:AP149" si="23">G148</f>
        <v>45700</v>
      </c>
      <c r="AQ148" s="14" t="s">
        <v>53</v>
      </c>
      <c r="AR148" s="14" t="s">
        <v>53</v>
      </c>
      <c r="AS148" s="47">
        <v>45701</v>
      </c>
      <c r="AT148" s="47">
        <v>45789</v>
      </c>
      <c r="AU148" s="20">
        <f t="shared" si="20"/>
        <v>45789</v>
      </c>
      <c r="AV148" s="59" t="str">
        <f t="shared" ca="1" si="17"/>
        <v>TERMINADO</v>
      </c>
      <c r="AW148" s="3" t="s">
        <v>53</v>
      </c>
      <c r="AX148" s="43" t="s">
        <v>403</v>
      </c>
      <c r="AY148" s="1" t="s">
        <v>404</v>
      </c>
      <c r="AZ148" s="3" t="s">
        <v>55</v>
      </c>
      <c r="BA148" s="6" t="s">
        <v>1169</v>
      </c>
      <c r="BB148" s="1" t="s">
        <v>53</v>
      </c>
      <c r="BC148" s="1" t="s">
        <v>55</v>
      </c>
      <c r="BD148" s="3" t="s">
        <v>643</v>
      </c>
      <c r="BE148" s="57">
        <f t="shared" ca="1" si="18"/>
        <v>-103</v>
      </c>
      <c r="BF148" s="42" t="str">
        <f t="shared" ca="1" si="21"/>
        <v>TERMINADO</v>
      </c>
      <c r="BG148" s="4"/>
      <c r="BH148" s="4"/>
      <c r="BI148" s="4"/>
      <c r="BJ148" s="4"/>
      <c r="BK148" s="4"/>
      <c r="BL148" s="4"/>
    </row>
    <row r="149" spans="1:64" s="3" customFormat="1" ht="154" x14ac:dyDescent="0.35">
      <c r="A149" s="3" t="s">
        <v>98</v>
      </c>
      <c r="B149" s="1">
        <v>2025</v>
      </c>
      <c r="C149" s="64" t="s">
        <v>1071</v>
      </c>
      <c r="D149" s="3" t="s">
        <v>121</v>
      </c>
      <c r="E149" s="3" t="s">
        <v>1101</v>
      </c>
      <c r="F149" s="3" t="s">
        <v>118</v>
      </c>
      <c r="G149" s="96">
        <v>45693</v>
      </c>
      <c r="H149" s="3" t="s">
        <v>1038</v>
      </c>
      <c r="I149" s="3" t="s">
        <v>66</v>
      </c>
      <c r="J149" s="3">
        <v>79683620</v>
      </c>
      <c r="K149" s="3" t="s">
        <v>53</v>
      </c>
      <c r="L149" s="3" t="s">
        <v>53</v>
      </c>
      <c r="M149" s="3" t="s">
        <v>56</v>
      </c>
      <c r="N149" s="3" t="s">
        <v>362</v>
      </c>
      <c r="O149" s="153" t="s">
        <v>762</v>
      </c>
      <c r="P149" s="38">
        <v>19500000</v>
      </c>
      <c r="Q149" s="17">
        <v>3</v>
      </c>
      <c r="R149" s="16">
        <v>5000000</v>
      </c>
      <c r="S149" s="5" t="s">
        <v>53</v>
      </c>
      <c r="T149" s="17" t="s">
        <v>53</v>
      </c>
      <c r="U149" s="3" t="s">
        <v>1170</v>
      </c>
      <c r="V149" s="1" t="s">
        <v>1764</v>
      </c>
      <c r="W149" s="3" t="s">
        <v>1139</v>
      </c>
      <c r="X149" s="3" t="s">
        <v>53</v>
      </c>
      <c r="Y149" s="3" t="s">
        <v>682</v>
      </c>
      <c r="Z149" s="3" t="s">
        <v>53</v>
      </c>
      <c r="AA149" s="3" t="s">
        <v>53</v>
      </c>
      <c r="AB149" s="3">
        <v>0</v>
      </c>
      <c r="AC149" s="50">
        <f t="shared" si="15"/>
        <v>19500000</v>
      </c>
      <c r="AD149" s="50" t="s">
        <v>53</v>
      </c>
      <c r="AE149" s="50" t="s">
        <v>53</v>
      </c>
      <c r="AF149" s="50" t="s">
        <v>53</v>
      </c>
      <c r="AG149" s="50" t="s">
        <v>53</v>
      </c>
      <c r="AH149" s="50" t="s">
        <v>53</v>
      </c>
      <c r="AI149" s="50" t="s">
        <v>53</v>
      </c>
      <c r="AJ149" s="50" t="s">
        <v>53</v>
      </c>
      <c r="AK149" s="50" t="s">
        <v>53</v>
      </c>
      <c r="AL149" s="50" t="s">
        <v>53</v>
      </c>
      <c r="AM149" s="50" t="s">
        <v>53</v>
      </c>
      <c r="AN149" s="50" t="s">
        <v>53</v>
      </c>
      <c r="AO149" s="1" t="s">
        <v>55</v>
      </c>
      <c r="AP149" s="18">
        <f t="shared" si="23"/>
        <v>45693</v>
      </c>
      <c r="AQ149" s="14" t="s">
        <v>53</v>
      </c>
      <c r="AR149" s="14" t="s">
        <v>53</v>
      </c>
      <c r="AS149" s="47">
        <v>45694</v>
      </c>
      <c r="AT149" s="47">
        <v>45782</v>
      </c>
      <c r="AU149" s="20">
        <f t="shared" si="20"/>
        <v>45782</v>
      </c>
      <c r="AV149" s="59" t="str">
        <f t="shared" ca="1" si="17"/>
        <v>TERMINADO</v>
      </c>
      <c r="AW149" s="3" t="s">
        <v>53</v>
      </c>
      <c r="AX149" s="43" t="s">
        <v>403</v>
      </c>
      <c r="AY149" s="1" t="s">
        <v>404</v>
      </c>
      <c r="AZ149" s="3" t="s">
        <v>55</v>
      </c>
      <c r="BA149" s="6" t="s">
        <v>1171</v>
      </c>
      <c r="BB149" s="1" t="s">
        <v>53</v>
      </c>
      <c r="BC149" s="1" t="s">
        <v>55</v>
      </c>
      <c r="BD149" s="3" t="s">
        <v>643</v>
      </c>
      <c r="BE149" s="57">
        <f t="shared" ca="1" si="18"/>
        <v>-110</v>
      </c>
      <c r="BF149" s="42" t="str">
        <f t="shared" ca="1" si="21"/>
        <v>TERMINADO</v>
      </c>
      <c r="BG149" s="4"/>
      <c r="BH149" s="4"/>
      <c r="BI149" s="4"/>
      <c r="BJ149" s="4"/>
      <c r="BK149" s="4"/>
      <c r="BL149" s="4"/>
    </row>
    <row r="150" spans="1:64" s="3" customFormat="1" ht="154" x14ac:dyDescent="0.35">
      <c r="A150" s="3" t="s">
        <v>98</v>
      </c>
      <c r="B150" s="1">
        <v>2025</v>
      </c>
      <c r="C150" s="64" t="s">
        <v>1072</v>
      </c>
      <c r="D150" s="3" t="s">
        <v>121</v>
      </c>
      <c r="E150" s="3" t="s">
        <v>1095</v>
      </c>
      <c r="F150" s="3" t="s">
        <v>118</v>
      </c>
      <c r="G150" s="96">
        <v>45694</v>
      </c>
      <c r="H150" s="3" t="s">
        <v>1092</v>
      </c>
      <c r="I150" s="3" t="s">
        <v>66</v>
      </c>
      <c r="J150" s="3">
        <v>1069853322</v>
      </c>
      <c r="K150" s="3" t="s">
        <v>53</v>
      </c>
      <c r="L150" s="3" t="s">
        <v>53</v>
      </c>
      <c r="M150" s="3" t="s">
        <v>56</v>
      </c>
      <c r="N150" s="3" t="s">
        <v>362</v>
      </c>
      <c r="O150" s="153" t="s">
        <v>762</v>
      </c>
      <c r="P150" s="38">
        <v>19500000</v>
      </c>
      <c r="Q150" s="17">
        <v>3</v>
      </c>
      <c r="R150" s="38">
        <v>5000000</v>
      </c>
      <c r="S150" s="5" t="s">
        <v>53</v>
      </c>
      <c r="T150" s="17" t="s">
        <v>53</v>
      </c>
      <c r="U150" s="3" t="s">
        <v>1172</v>
      </c>
      <c r="V150" s="1" t="s">
        <v>1205</v>
      </c>
      <c r="W150" s="3" t="s">
        <v>1139</v>
      </c>
      <c r="X150" s="3" t="s">
        <v>53</v>
      </c>
      <c r="Y150" s="3" t="s">
        <v>682</v>
      </c>
      <c r="Z150" s="3" t="s">
        <v>53</v>
      </c>
      <c r="AA150" s="3" t="s">
        <v>53</v>
      </c>
      <c r="AB150" s="3">
        <v>0</v>
      </c>
      <c r="AC150" s="50">
        <f t="shared" si="15"/>
        <v>19500000</v>
      </c>
      <c r="AD150" s="50" t="s">
        <v>53</v>
      </c>
      <c r="AE150" s="50" t="s">
        <v>53</v>
      </c>
      <c r="AF150" s="50" t="s">
        <v>53</v>
      </c>
      <c r="AG150" s="50" t="s">
        <v>53</v>
      </c>
      <c r="AH150" s="50" t="s">
        <v>53</v>
      </c>
      <c r="AI150" s="50" t="s">
        <v>53</v>
      </c>
      <c r="AJ150" s="50" t="s">
        <v>53</v>
      </c>
      <c r="AK150" s="50" t="s">
        <v>53</v>
      </c>
      <c r="AL150" s="50" t="s">
        <v>53</v>
      </c>
      <c r="AM150" s="50" t="s">
        <v>53</v>
      </c>
      <c r="AN150" s="50" t="s">
        <v>53</v>
      </c>
      <c r="AO150" s="1" t="s">
        <v>55</v>
      </c>
      <c r="AP150" s="18">
        <v>45695</v>
      </c>
      <c r="AQ150" s="14" t="s">
        <v>53</v>
      </c>
      <c r="AR150" s="14" t="s">
        <v>53</v>
      </c>
      <c r="AS150" s="47">
        <v>45698</v>
      </c>
      <c r="AT150" s="47">
        <v>45786</v>
      </c>
      <c r="AU150" s="20">
        <f t="shared" si="20"/>
        <v>45786</v>
      </c>
      <c r="AV150" s="59" t="str">
        <f t="shared" ca="1" si="17"/>
        <v>TERMINADO</v>
      </c>
      <c r="AW150" s="3" t="s">
        <v>53</v>
      </c>
      <c r="AX150" s="43" t="s">
        <v>403</v>
      </c>
      <c r="AY150" s="1" t="s">
        <v>404</v>
      </c>
      <c r="AZ150" s="3" t="s">
        <v>55</v>
      </c>
      <c r="BA150" s="6" t="s">
        <v>1173</v>
      </c>
      <c r="BB150" s="1" t="s">
        <v>53</v>
      </c>
      <c r="BC150" s="1" t="s">
        <v>55</v>
      </c>
      <c r="BD150" s="3" t="s">
        <v>643</v>
      </c>
      <c r="BE150" s="57">
        <f t="shared" ca="1" si="18"/>
        <v>-106</v>
      </c>
      <c r="BF150" s="42" t="str">
        <f t="shared" ca="1" si="21"/>
        <v>TERMINADO</v>
      </c>
      <c r="BG150" s="4"/>
      <c r="BH150" s="4"/>
      <c r="BI150" s="4"/>
      <c r="BJ150" s="4"/>
      <c r="BK150" s="4"/>
      <c r="BL150" s="4"/>
    </row>
    <row r="151" spans="1:64" s="3" customFormat="1" ht="154" x14ac:dyDescent="0.35">
      <c r="A151" s="3" t="s">
        <v>98</v>
      </c>
      <c r="B151" s="1">
        <v>2025</v>
      </c>
      <c r="C151" s="64" t="s">
        <v>1073</v>
      </c>
      <c r="D151" s="3" t="s">
        <v>121</v>
      </c>
      <c r="E151" s="3" t="s">
        <v>1174</v>
      </c>
      <c r="F151" s="3" t="s">
        <v>118</v>
      </c>
      <c r="G151" s="96">
        <v>45693</v>
      </c>
      <c r="H151" s="3" t="s">
        <v>1077</v>
      </c>
      <c r="I151" s="3" t="s">
        <v>66</v>
      </c>
      <c r="J151" s="3">
        <v>1065592649</v>
      </c>
      <c r="K151" s="3" t="s">
        <v>53</v>
      </c>
      <c r="L151" s="3" t="s">
        <v>53</v>
      </c>
      <c r="M151" s="3" t="s">
        <v>56</v>
      </c>
      <c r="N151" s="3" t="s">
        <v>362</v>
      </c>
      <c r="O151" s="153" t="s">
        <v>1175</v>
      </c>
      <c r="P151" s="38">
        <v>67520000</v>
      </c>
      <c r="Q151" s="17">
        <v>8</v>
      </c>
      <c r="R151" s="16">
        <v>8440000</v>
      </c>
      <c r="S151" s="5" t="s">
        <v>53</v>
      </c>
      <c r="T151" s="17" t="s">
        <v>53</v>
      </c>
      <c r="U151" s="3" t="s">
        <v>1176</v>
      </c>
      <c r="V151" s="1" t="s">
        <v>1090</v>
      </c>
      <c r="W151" s="3" t="s">
        <v>53</v>
      </c>
      <c r="X151" s="3" t="s">
        <v>53</v>
      </c>
      <c r="Y151" s="3" t="s">
        <v>107</v>
      </c>
      <c r="Z151" s="3" t="s">
        <v>53</v>
      </c>
      <c r="AA151" s="3" t="s">
        <v>53</v>
      </c>
      <c r="AB151" s="3">
        <v>0</v>
      </c>
      <c r="AC151" s="50">
        <f t="shared" si="15"/>
        <v>67520000</v>
      </c>
      <c r="AD151" s="50" t="s">
        <v>53</v>
      </c>
      <c r="AE151" s="50" t="s">
        <v>53</v>
      </c>
      <c r="AF151" s="50" t="s">
        <v>53</v>
      </c>
      <c r="AG151" s="50" t="s">
        <v>53</v>
      </c>
      <c r="AH151" s="50" t="s">
        <v>53</v>
      </c>
      <c r="AI151" s="50" t="s">
        <v>53</v>
      </c>
      <c r="AJ151" s="50" t="s">
        <v>53</v>
      </c>
      <c r="AK151" s="50" t="s">
        <v>53</v>
      </c>
      <c r="AL151" s="50" t="s">
        <v>53</v>
      </c>
      <c r="AM151" s="50" t="s">
        <v>53</v>
      </c>
      <c r="AN151" s="50" t="s">
        <v>53</v>
      </c>
      <c r="AO151" s="1" t="s">
        <v>55</v>
      </c>
      <c r="AP151" s="18">
        <f t="shared" ref="AP151:AP152" si="24">G151</f>
        <v>45693</v>
      </c>
      <c r="AQ151" s="14" t="s">
        <v>53</v>
      </c>
      <c r="AR151" s="14" t="s">
        <v>53</v>
      </c>
      <c r="AS151" s="47">
        <v>45694</v>
      </c>
      <c r="AT151" s="47">
        <v>45935</v>
      </c>
      <c r="AU151" s="20">
        <f t="shared" si="20"/>
        <v>45935</v>
      </c>
      <c r="AV151" s="59" t="str">
        <f t="shared" ca="1" si="17"/>
        <v>EJECUCION</v>
      </c>
      <c r="AW151" s="3" t="s">
        <v>53</v>
      </c>
      <c r="AX151" s="43" t="s">
        <v>663</v>
      </c>
      <c r="AY151" s="1" t="s">
        <v>358</v>
      </c>
      <c r="AZ151" s="3" t="s">
        <v>55</v>
      </c>
      <c r="BA151" s="6" t="s">
        <v>1177</v>
      </c>
      <c r="BB151" s="1" t="s">
        <v>53</v>
      </c>
      <c r="BC151" s="1" t="s">
        <v>55</v>
      </c>
      <c r="BD151" s="3" t="s">
        <v>277</v>
      </c>
      <c r="BE151" s="57">
        <f t="shared" ca="1" si="18"/>
        <v>43</v>
      </c>
      <c r="BF151" s="42" t="str">
        <f t="shared" ca="1" si="21"/>
        <v>EJECUCION</v>
      </c>
      <c r="BG151" s="4"/>
      <c r="BH151" s="4"/>
      <c r="BI151" s="4"/>
      <c r="BJ151" s="4"/>
      <c r="BK151" s="4"/>
      <c r="BL151" s="4"/>
    </row>
    <row r="152" spans="1:64" s="21" customFormat="1" ht="159.5" x14ac:dyDescent="0.35">
      <c r="A152" s="3" t="s">
        <v>98</v>
      </c>
      <c r="B152" s="1">
        <v>2025</v>
      </c>
      <c r="C152" s="64" t="s">
        <v>1074</v>
      </c>
      <c r="D152" s="3" t="s">
        <v>121</v>
      </c>
      <c r="E152" s="3" t="s">
        <v>1207</v>
      </c>
      <c r="F152" s="3" t="s">
        <v>118</v>
      </c>
      <c r="G152" s="96">
        <v>45699</v>
      </c>
      <c r="H152" s="3" t="s">
        <v>1078</v>
      </c>
      <c r="I152" s="3" t="s">
        <v>66</v>
      </c>
      <c r="J152" s="3">
        <v>1070608212</v>
      </c>
      <c r="K152" s="3" t="s">
        <v>53</v>
      </c>
      <c r="L152" s="3" t="s">
        <v>53</v>
      </c>
      <c r="M152" s="3" t="s">
        <v>56</v>
      </c>
      <c r="N152" s="3" t="s">
        <v>1303</v>
      </c>
      <c r="O152" s="153" t="s">
        <v>1208</v>
      </c>
      <c r="P152" s="38">
        <v>42200000</v>
      </c>
      <c r="Q152" s="17">
        <v>8</v>
      </c>
      <c r="R152" s="16">
        <v>5275000</v>
      </c>
      <c r="S152" s="5" t="s">
        <v>53</v>
      </c>
      <c r="T152" s="17" t="s">
        <v>53</v>
      </c>
      <c r="U152" s="3" t="s">
        <v>1209</v>
      </c>
      <c r="V152" s="1" t="s">
        <v>1278</v>
      </c>
      <c r="W152" s="3" t="s">
        <v>1210</v>
      </c>
      <c r="X152" s="3" t="s">
        <v>53</v>
      </c>
      <c r="Y152" s="3" t="s">
        <v>682</v>
      </c>
      <c r="Z152" s="3" t="s">
        <v>53</v>
      </c>
      <c r="AA152" s="3" t="s">
        <v>53</v>
      </c>
      <c r="AB152" s="3">
        <v>0</v>
      </c>
      <c r="AC152" s="50">
        <f t="shared" si="15"/>
        <v>42200000</v>
      </c>
      <c r="AD152" s="50" t="s">
        <v>53</v>
      </c>
      <c r="AE152" s="50" t="s">
        <v>53</v>
      </c>
      <c r="AF152" s="50" t="s">
        <v>53</v>
      </c>
      <c r="AG152" s="50" t="s">
        <v>53</v>
      </c>
      <c r="AH152" s="50" t="s">
        <v>53</v>
      </c>
      <c r="AI152" s="50" t="s">
        <v>53</v>
      </c>
      <c r="AJ152" s="50" t="s">
        <v>53</v>
      </c>
      <c r="AK152" s="50" t="s">
        <v>53</v>
      </c>
      <c r="AL152" s="50" t="s">
        <v>53</v>
      </c>
      <c r="AM152" s="50" t="s">
        <v>53</v>
      </c>
      <c r="AN152" s="50" t="s">
        <v>53</v>
      </c>
      <c r="AO152" s="1" t="s">
        <v>55</v>
      </c>
      <c r="AP152" s="18">
        <f t="shared" si="24"/>
        <v>45699</v>
      </c>
      <c r="AQ152" s="14" t="s">
        <v>53</v>
      </c>
      <c r="AR152" s="14" t="s">
        <v>53</v>
      </c>
      <c r="AS152" s="47">
        <v>45700</v>
      </c>
      <c r="AT152" s="47">
        <v>45941</v>
      </c>
      <c r="AU152" s="20">
        <f t="shared" si="20"/>
        <v>45941</v>
      </c>
      <c r="AV152" s="59" t="str">
        <f t="shared" ca="1" si="17"/>
        <v>EJECUCION</v>
      </c>
      <c r="AW152" s="3" t="s">
        <v>53</v>
      </c>
      <c r="AX152" s="43" t="s">
        <v>1211</v>
      </c>
      <c r="AY152" s="1" t="s">
        <v>62</v>
      </c>
      <c r="AZ152" s="3" t="s">
        <v>55</v>
      </c>
      <c r="BA152" s="31" t="s">
        <v>1212</v>
      </c>
      <c r="BB152" s="1" t="s">
        <v>53</v>
      </c>
      <c r="BC152" s="1" t="s">
        <v>55</v>
      </c>
      <c r="BD152" s="3" t="s">
        <v>643</v>
      </c>
      <c r="BE152" s="57">
        <f t="shared" ca="1" si="18"/>
        <v>49</v>
      </c>
      <c r="BF152" s="42" t="str">
        <f t="shared" ca="1" si="21"/>
        <v>EJECUCION</v>
      </c>
      <c r="BG152" s="35"/>
      <c r="BH152" s="35"/>
      <c r="BI152" s="35"/>
      <c r="BJ152" s="35"/>
      <c r="BK152" s="35"/>
      <c r="BL152" s="35"/>
    </row>
    <row r="153" spans="1:64" s="1" customFormat="1" ht="154" x14ac:dyDescent="0.35">
      <c r="A153" s="1" t="s">
        <v>106</v>
      </c>
      <c r="B153" s="1">
        <v>2025</v>
      </c>
      <c r="C153" s="64" t="s">
        <v>1084</v>
      </c>
      <c r="D153" s="3" t="s">
        <v>121</v>
      </c>
      <c r="E153" s="3" t="s">
        <v>1098</v>
      </c>
      <c r="F153" s="3" t="s">
        <v>118</v>
      </c>
      <c r="G153" s="96">
        <v>45694</v>
      </c>
      <c r="H153" s="3" t="s">
        <v>352</v>
      </c>
      <c r="I153" s="3" t="s">
        <v>66</v>
      </c>
      <c r="J153" s="3">
        <v>80125438</v>
      </c>
      <c r="K153" s="3" t="s">
        <v>53</v>
      </c>
      <c r="L153" s="3" t="s">
        <v>53</v>
      </c>
      <c r="M153" s="3" t="s">
        <v>56</v>
      </c>
      <c r="N153" s="3" t="s">
        <v>1178</v>
      </c>
      <c r="O153" s="153" t="s">
        <v>1179</v>
      </c>
      <c r="P153" s="38">
        <v>60000000</v>
      </c>
      <c r="Q153" s="22">
        <v>8</v>
      </c>
      <c r="R153" s="16">
        <v>7500000</v>
      </c>
      <c r="S153" s="5" t="s">
        <v>53</v>
      </c>
      <c r="T153" s="17" t="s">
        <v>53</v>
      </c>
      <c r="U153" s="3" t="s">
        <v>1180</v>
      </c>
      <c r="V153" s="1" t="s">
        <v>1201</v>
      </c>
      <c r="W153" s="3" t="s">
        <v>53</v>
      </c>
      <c r="X153" s="3" t="s">
        <v>53</v>
      </c>
      <c r="Y153" s="3" t="s">
        <v>107</v>
      </c>
      <c r="Z153" s="3" t="s">
        <v>53</v>
      </c>
      <c r="AA153" s="3" t="s">
        <v>53</v>
      </c>
      <c r="AB153" s="3">
        <v>0</v>
      </c>
      <c r="AC153" s="50">
        <f t="shared" si="15"/>
        <v>60000000</v>
      </c>
      <c r="AD153" s="50" t="s">
        <v>53</v>
      </c>
      <c r="AE153" s="50" t="s">
        <v>53</v>
      </c>
      <c r="AF153" s="50" t="s">
        <v>53</v>
      </c>
      <c r="AG153" s="50" t="s">
        <v>53</v>
      </c>
      <c r="AH153" s="50" t="s">
        <v>53</v>
      </c>
      <c r="AI153" s="50" t="s">
        <v>53</v>
      </c>
      <c r="AJ153" s="50" t="s">
        <v>53</v>
      </c>
      <c r="AK153" s="50" t="s">
        <v>53</v>
      </c>
      <c r="AL153" s="50" t="s">
        <v>53</v>
      </c>
      <c r="AM153" s="50" t="s">
        <v>53</v>
      </c>
      <c r="AN153" s="50" t="s">
        <v>53</v>
      </c>
      <c r="AO153" s="1" t="s">
        <v>55</v>
      </c>
      <c r="AP153" s="18">
        <v>45695</v>
      </c>
      <c r="AQ153" s="14" t="s">
        <v>53</v>
      </c>
      <c r="AR153" s="14" t="s">
        <v>53</v>
      </c>
      <c r="AS153" s="47">
        <v>45698</v>
      </c>
      <c r="AT153" s="47">
        <v>45939</v>
      </c>
      <c r="AU153" s="20">
        <f t="shared" si="20"/>
        <v>45939</v>
      </c>
      <c r="AV153" s="59" t="str">
        <f t="shared" ca="1" si="17"/>
        <v>EJECUCION</v>
      </c>
      <c r="AW153" s="3" t="s">
        <v>53</v>
      </c>
      <c r="AX153" s="43" t="s">
        <v>663</v>
      </c>
      <c r="AY153" s="1" t="s">
        <v>358</v>
      </c>
      <c r="AZ153" s="3" t="s">
        <v>55</v>
      </c>
      <c r="BA153" s="6" t="s">
        <v>1181</v>
      </c>
      <c r="BB153" s="1" t="s">
        <v>53</v>
      </c>
      <c r="BC153" s="1" t="s">
        <v>55</v>
      </c>
      <c r="BD153" s="3" t="s">
        <v>277</v>
      </c>
      <c r="BE153" s="57">
        <f t="shared" ca="1" si="18"/>
        <v>47</v>
      </c>
      <c r="BF153" s="42" t="str">
        <f t="shared" ca="1" si="21"/>
        <v>EJECUCION</v>
      </c>
      <c r="BG153" s="23"/>
      <c r="BH153" s="23"/>
      <c r="BI153" s="23"/>
      <c r="BJ153" s="23"/>
      <c r="BK153" s="23"/>
      <c r="BL153" s="23"/>
    </row>
    <row r="154" spans="1:64" s="1" customFormat="1" ht="75.75" customHeight="1" x14ac:dyDescent="0.35">
      <c r="A154" s="1" t="s">
        <v>106</v>
      </c>
      <c r="B154" s="1">
        <v>2025</v>
      </c>
      <c r="C154" s="64" t="s">
        <v>1386</v>
      </c>
      <c r="D154" s="3" t="s">
        <v>121</v>
      </c>
      <c r="E154" s="3" t="s">
        <v>1182</v>
      </c>
      <c r="F154" s="3" t="s">
        <v>118</v>
      </c>
      <c r="G154" s="96">
        <v>45695</v>
      </c>
      <c r="H154" s="92" t="s">
        <v>1085</v>
      </c>
      <c r="I154" s="3" t="s">
        <v>66</v>
      </c>
      <c r="J154" s="3">
        <v>80501343</v>
      </c>
      <c r="K154" s="3" t="s">
        <v>53</v>
      </c>
      <c r="L154" s="3" t="s">
        <v>53</v>
      </c>
      <c r="M154" s="3" t="s">
        <v>56</v>
      </c>
      <c r="N154" s="3" t="s">
        <v>222</v>
      </c>
      <c r="O154" s="153" t="s">
        <v>1183</v>
      </c>
      <c r="P154" s="38">
        <v>60000000</v>
      </c>
      <c r="Q154" s="22">
        <v>8</v>
      </c>
      <c r="R154" s="16">
        <v>7500000</v>
      </c>
      <c r="S154" s="5" t="s">
        <v>53</v>
      </c>
      <c r="T154" s="17" t="s">
        <v>53</v>
      </c>
      <c r="U154" s="3" t="s">
        <v>1184</v>
      </c>
      <c r="V154" s="1" t="s">
        <v>1203</v>
      </c>
      <c r="W154" s="3" t="s">
        <v>53</v>
      </c>
      <c r="X154" s="3" t="s">
        <v>53</v>
      </c>
      <c r="Y154" s="3" t="s">
        <v>107</v>
      </c>
      <c r="Z154" s="3" t="s">
        <v>53</v>
      </c>
      <c r="AA154" s="3" t="s">
        <v>53</v>
      </c>
      <c r="AB154" s="3">
        <v>0</v>
      </c>
      <c r="AC154" s="50">
        <f t="shared" si="15"/>
        <v>60000000</v>
      </c>
      <c r="AD154" s="50" t="s">
        <v>53</v>
      </c>
      <c r="AE154" s="50" t="s">
        <v>53</v>
      </c>
      <c r="AF154" s="50" t="s">
        <v>53</v>
      </c>
      <c r="AG154" s="50" t="s">
        <v>53</v>
      </c>
      <c r="AH154" s="50" t="s">
        <v>53</v>
      </c>
      <c r="AI154" s="50" t="s">
        <v>53</v>
      </c>
      <c r="AJ154" s="50" t="s">
        <v>53</v>
      </c>
      <c r="AK154" s="50" t="s">
        <v>53</v>
      </c>
      <c r="AL154" s="50" t="s">
        <v>53</v>
      </c>
      <c r="AM154" s="50" t="s">
        <v>53</v>
      </c>
      <c r="AN154" s="50" t="s">
        <v>53</v>
      </c>
      <c r="AO154" s="1" t="s">
        <v>55</v>
      </c>
      <c r="AP154" s="18">
        <f t="shared" ref="AP154" si="25">G154</f>
        <v>45695</v>
      </c>
      <c r="AQ154" s="14" t="s">
        <v>53</v>
      </c>
      <c r="AR154" s="14" t="s">
        <v>53</v>
      </c>
      <c r="AS154" s="47">
        <v>45698</v>
      </c>
      <c r="AT154" s="47">
        <v>45939</v>
      </c>
      <c r="AU154" s="20">
        <f t="shared" si="20"/>
        <v>45939</v>
      </c>
      <c r="AV154" s="59" t="str">
        <f t="shared" ca="1" si="17"/>
        <v>EJECUCION</v>
      </c>
      <c r="AW154" s="3" t="s">
        <v>53</v>
      </c>
      <c r="AX154" s="43" t="s">
        <v>422</v>
      </c>
      <c r="AY154" s="1" t="s">
        <v>404</v>
      </c>
      <c r="AZ154" s="3" t="s">
        <v>55</v>
      </c>
      <c r="BA154" s="6" t="s">
        <v>1185</v>
      </c>
      <c r="BB154" s="1" t="s">
        <v>53</v>
      </c>
      <c r="BC154" s="1" t="s">
        <v>55</v>
      </c>
      <c r="BD154" s="3" t="s">
        <v>277</v>
      </c>
      <c r="BE154" s="57">
        <f t="shared" ca="1" si="18"/>
        <v>47</v>
      </c>
      <c r="BF154" s="42" t="str">
        <f t="shared" ca="1" si="21"/>
        <v>EJECUCION</v>
      </c>
      <c r="BG154" s="23"/>
      <c r="BH154" s="23"/>
      <c r="BI154" s="23"/>
      <c r="BJ154" s="23"/>
      <c r="BK154" s="23"/>
      <c r="BL154" s="23"/>
    </row>
    <row r="155" spans="1:64" s="1" customFormat="1" ht="84" customHeight="1" x14ac:dyDescent="0.35">
      <c r="A155" s="1" t="s">
        <v>88</v>
      </c>
      <c r="B155" s="1">
        <v>2025</v>
      </c>
      <c r="C155" s="64" t="s">
        <v>1387</v>
      </c>
      <c r="D155" s="3" t="s">
        <v>121</v>
      </c>
      <c r="E155" s="3" t="s">
        <v>1097</v>
      </c>
      <c r="F155" s="3" t="s">
        <v>118</v>
      </c>
      <c r="G155" s="96">
        <v>45694</v>
      </c>
      <c r="H155" s="92" t="s">
        <v>1094</v>
      </c>
      <c r="I155" s="3" t="s">
        <v>66</v>
      </c>
      <c r="J155" s="3">
        <v>1069282686</v>
      </c>
      <c r="K155" s="3" t="s">
        <v>53</v>
      </c>
      <c r="L155" s="3" t="s">
        <v>53</v>
      </c>
      <c r="M155" s="3" t="s">
        <v>56</v>
      </c>
      <c r="N155" s="3" t="s">
        <v>362</v>
      </c>
      <c r="O155" s="153" t="s">
        <v>1186</v>
      </c>
      <c r="P155" s="38">
        <v>15825000</v>
      </c>
      <c r="Q155" s="22">
        <v>3</v>
      </c>
      <c r="R155" s="16">
        <v>5275000</v>
      </c>
      <c r="S155" s="5" t="s">
        <v>53</v>
      </c>
      <c r="T155" s="17" t="s">
        <v>53</v>
      </c>
      <c r="U155" s="3" t="s">
        <v>1187</v>
      </c>
      <c r="V155" s="1" t="s">
        <v>1202</v>
      </c>
      <c r="W155" s="3" t="s">
        <v>53</v>
      </c>
      <c r="X155" s="3" t="s">
        <v>53</v>
      </c>
      <c r="Y155" s="3" t="s">
        <v>107</v>
      </c>
      <c r="Z155" s="3" t="s">
        <v>53</v>
      </c>
      <c r="AA155" s="3" t="s">
        <v>53</v>
      </c>
      <c r="AB155" s="3">
        <v>0</v>
      </c>
      <c r="AC155" s="50">
        <f t="shared" si="15"/>
        <v>15825000</v>
      </c>
      <c r="AD155" s="50" t="s">
        <v>53</v>
      </c>
      <c r="AE155" s="50" t="s">
        <v>53</v>
      </c>
      <c r="AF155" s="50" t="s">
        <v>53</v>
      </c>
      <c r="AG155" s="50" t="s">
        <v>53</v>
      </c>
      <c r="AH155" s="50" t="s">
        <v>53</v>
      </c>
      <c r="AI155" s="50" t="s">
        <v>53</v>
      </c>
      <c r="AJ155" s="50" t="s">
        <v>53</v>
      </c>
      <c r="AK155" s="50" t="s">
        <v>53</v>
      </c>
      <c r="AL155" s="50" t="s">
        <v>53</v>
      </c>
      <c r="AM155" s="50" t="s">
        <v>53</v>
      </c>
      <c r="AN155" s="50" t="s">
        <v>53</v>
      </c>
      <c r="AO155" s="1" t="s">
        <v>55</v>
      </c>
      <c r="AP155" s="18">
        <v>45695</v>
      </c>
      <c r="AQ155" s="14" t="s">
        <v>53</v>
      </c>
      <c r="AR155" s="14" t="s">
        <v>53</v>
      </c>
      <c r="AS155" s="47">
        <v>45698</v>
      </c>
      <c r="AT155" s="47">
        <v>45786</v>
      </c>
      <c r="AU155" s="20">
        <f t="shared" si="20"/>
        <v>45786</v>
      </c>
      <c r="AV155" s="59" t="str">
        <f t="shared" ca="1" si="17"/>
        <v>TERMINADO</v>
      </c>
      <c r="AW155" s="3" t="s">
        <v>53</v>
      </c>
      <c r="AX155" s="43" t="s">
        <v>663</v>
      </c>
      <c r="AY155" s="1" t="s">
        <v>358</v>
      </c>
      <c r="AZ155" s="3" t="s">
        <v>55</v>
      </c>
      <c r="BA155" s="6" t="s">
        <v>1188</v>
      </c>
      <c r="BB155" s="1" t="s">
        <v>53</v>
      </c>
      <c r="BC155" s="1" t="s">
        <v>55</v>
      </c>
      <c r="BD155" s="3" t="s">
        <v>277</v>
      </c>
      <c r="BE155" s="57">
        <f t="shared" ca="1" si="18"/>
        <v>-106</v>
      </c>
      <c r="BF155" s="42" t="str">
        <f t="shared" ca="1" si="21"/>
        <v>TERMINADO</v>
      </c>
      <c r="BG155" s="23"/>
      <c r="BH155" s="23"/>
      <c r="BI155" s="23"/>
      <c r="BJ155" s="23"/>
      <c r="BK155" s="23"/>
      <c r="BL155" s="23"/>
    </row>
    <row r="156" spans="1:64" s="1" customFormat="1" ht="64.5" customHeight="1" x14ac:dyDescent="0.35">
      <c r="A156" s="1" t="s">
        <v>1103</v>
      </c>
      <c r="B156" s="1">
        <v>2025</v>
      </c>
      <c r="C156" s="64" t="s">
        <v>1400</v>
      </c>
      <c r="D156" s="3" t="s">
        <v>121</v>
      </c>
      <c r="E156" s="3" t="s">
        <v>1190</v>
      </c>
      <c r="F156" s="3" t="s">
        <v>118</v>
      </c>
      <c r="G156" s="96">
        <v>45700</v>
      </c>
      <c r="H156" s="92" t="s">
        <v>1189</v>
      </c>
      <c r="I156" s="3" t="s">
        <v>66</v>
      </c>
      <c r="J156" s="3">
        <v>1003475583</v>
      </c>
      <c r="K156" s="3" t="s">
        <v>53</v>
      </c>
      <c r="L156" s="3" t="s">
        <v>53</v>
      </c>
      <c r="M156" s="3" t="s">
        <v>56</v>
      </c>
      <c r="N156" s="3" t="s">
        <v>362</v>
      </c>
      <c r="O156" s="153" t="s">
        <v>1191</v>
      </c>
      <c r="P156" s="38">
        <v>33760000</v>
      </c>
      <c r="Q156" s="22">
        <v>8</v>
      </c>
      <c r="R156" s="16">
        <v>4220000</v>
      </c>
      <c r="S156" s="5" t="s">
        <v>53</v>
      </c>
      <c r="T156" s="17" t="s">
        <v>53</v>
      </c>
      <c r="U156" s="3" t="s">
        <v>1214</v>
      </c>
      <c r="V156" s="1" t="s">
        <v>1215</v>
      </c>
      <c r="W156" s="3" t="s">
        <v>53</v>
      </c>
      <c r="X156" s="3" t="s">
        <v>53</v>
      </c>
      <c r="Y156" s="3" t="s">
        <v>107</v>
      </c>
      <c r="Z156" s="3" t="s">
        <v>53</v>
      </c>
      <c r="AA156" s="3" t="s">
        <v>53</v>
      </c>
      <c r="AB156" s="3">
        <v>0</v>
      </c>
      <c r="AC156" s="50">
        <f t="shared" si="15"/>
        <v>33760000</v>
      </c>
      <c r="AD156" s="50" t="s">
        <v>53</v>
      </c>
      <c r="AE156" s="50" t="s">
        <v>53</v>
      </c>
      <c r="AF156" s="50" t="s">
        <v>53</v>
      </c>
      <c r="AG156" s="50" t="s">
        <v>53</v>
      </c>
      <c r="AH156" s="50" t="s">
        <v>53</v>
      </c>
      <c r="AI156" s="50" t="s">
        <v>53</v>
      </c>
      <c r="AJ156" s="50" t="s">
        <v>53</v>
      </c>
      <c r="AK156" s="50" t="s">
        <v>53</v>
      </c>
      <c r="AL156" s="50" t="s">
        <v>53</v>
      </c>
      <c r="AM156" s="50" t="s">
        <v>53</v>
      </c>
      <c r="AN156" s="50" t="s">
        <v>53</v>
      </c>
      <c r="AO156" s="1" t="s">
        <v>55</v>
      </c>
      <c r="AP156" s="18">
        <f t="shared" ref="AP156:AP204" si="26">G156</f>
        <v>45700</v>
      </c>
      <c r="AQ156" s="14" t="s">
        <v>53</v>
      </c>
      <c r="AR156" s="14" t="s">
        <v>53</v>
      </c>
      <c r="AS156" s="47">
        <v>45701</v>
      </c>
      <c r="AT156" s="47">
        <v>45942</v>
      </c>
      <c r="AU156" s="20">
        <f t="shared" si="20"/>
        <v>45942</v>
      </c>
      <c r="AV156" s="59" t="str">
        <f t="shared" ca="1" si="17"/>
        <v>EJECUCION</v>
      </c>
      <c r="AW156" s="3" t="s">
        <v>53</v>
      </c>
      <c r="AX156" s="43" t="s">
        <v>314</v>
      </c>
      <c r="AY156" s="1" t="s">
        <v>315</v>
      </c>
      <c r="AZ156" s="3" t="s">
        <v>55</v>
      </c>
      <c r="BA156" s="6" t="s">
        <v>1192</v>
      </c>
      <c r="BB156" s="1" t="s">
        <v>53</v>
      </c>
      <c r="BC156" s="1" t="s">
        <v>55</v>
      </c>
      <c r="BD156" s="3" t="s">
        <v>277</v>
      </c>
      <c r="BE156" s="57">
        <f t="shared" ca="1" si="18"/>
        <v>50</v>
      </c>
      <c r="BF156" s="42" t="str">
        <f t="shared" ca="1" si="21"/>
        <v>EJECUCION</v>
      </c>
      <c r="BG156" s="23"/>
      <c r="BH156" s="23"/>
      <c r="BI156" s="23"/>
      <c r="BJ156" s="23"/>
      <c r="BK156" s="23"/>
      <c r="BL156" s="23"/>
    </row>
    <row r="157" spans="1:64" s="1" customFormat="1" ht="98" x14ac:dyDescent="0.35">
      <c r="A157" s="1" t="s">
        <v>98</v>
      </c>
      <c r="B157" s="1">
        <v>2025</v>
      </c>
      <c r="C157" s="64" t="s">
        <v>1388</v>
      </c>
      <c r="D157" s="3" t="s">
        <v>121</v>
      </c>
      <c r="E157" s="3" t="s">
        <v>1204</v>
      </c>
      <c r="F157" s="3" t="s">
        <v>118</v>
      </c>
      <c r="G157" s="96">
        <v>45700</v>
      </c>
      <c r="H157" s="92" t="s">
        <v>1029</v>
      </c>
      <c r="I157" s="3" t="s">
        <v>66</v>
      </c>
      <c r="J157" s="3">
        <v>20633415</v>
      </c>
      <c r="K157" s="3" t="s">
        <v>53</v>
      </c>
      <c r="L157" s="3" t="s">
        <v>53</v>
      </c>
      <c r="M157" s="3" t="s">
        <v>56</v>
      </c>
      <c r="N157" s="3" t="s">
        <v>1227</v>
      </c>
      <c r="O157" s="153" t="s">
        <v>1228</v>
      </c>
      <c r="P157" s="38">
        <v>39562500</v>
      </c>
      <c r="Q157" s="22">
        <v>5</v>
      </c>
      <c r="R157" s="16">
        <v>7912500</v>
      </c>
      <c r="S157" s="5" t="s">
        <v>53</v>
      </c>
      <c r="T157" s="17" t="s">
        <v>53</v>
      </c>
      <c r="U157" s="3" t="s">
        <v>1222</v>
      </c>
      <c r="V157" s="1" t="s">
        <v>1223</v>
      </c>
      <c r="W157" s="3" t="s">
        <v>53</v>
      </c>
      <c r="X157" s="3" t="s">
        <v>53</v>
      </c>
      <c r="Y157" s="3" t="s">
        <v>107</v>
      </c>
      <c r="Z157" s="3" t="s">
        <v>53</v>
      </c>
      <c r="AA157" s="3" t="s">
        <v>53</v>
      </c>
      <c r="AB157" s="3">
        <v>0</v>
      </c>
      <c r="AC157" s="50">
        <f t="shared" si="15"/>
        <v>39562500</v>
      </c>
      <c r="AD157" s="50" t="s">
        <v>53</v>
      </c>
      <c r="AE157" s="50" t="s">
        <v>53</v>
      </c>
      <c r="AF157" s="50" t="s">
        <v>53</v>
      </c>
      <c r="AG157" s="50" t="s">
        <v>53</v>
      </c>
      <c r="AH157" s="50" t="s">
        <v>53</v>
      </c>
      <c r="AI157" s="50" t="s">
        <v>53</v>
      </c>
      <c r="AJ157" s="50" t="s">
        <v>53</v>
      </c>
      <c r="AK157" s="50" t="s">
        <v>53</v>
      </c>
      <c r="AL157" s="50" t="s">
        <v>53</v>
      </c>
      <c r="AM157" s="50" t="s">
        <v>53</v>
      </c>
      <c r="AN157" s="50" t="s">
        <v>53</v>
      </c>
      <c r="AO157" s="1" t="s">
        <v>55</v>
      </c>
      <c r="AP157" s="18">
        <f t="shared" si="26"/>
        <v>45700</v>
      </c>
      <c r="AQ157" s="14" t="s">
        <v>53</v>
      </c>
      <c r="AR157" s="14" t="s">
        <v>53</v>
      </c>
      <c r="AS157" s="47">
        <v>45701</v>
      </c>
      <c r="AT157" s="47">
        <v>45850</v>
      </c>
      <c r="AU157" s="20">
        <f t="shared" si="20"/>
        <v>45850</v>
      </c>
      <c r="AV157" s="59" t="str">
        <f t="shared" ca="1" si="17"/>
        <v>TERMINADO</v>
      </c>
      <c r="AW157" s="3" t="s">
        <v>53</v>
      </c>
      <c r="AX157" s="43" t="s">
        <v>314</v>
      </c>
      <c r="AY157" s="1" t="s">
        <v>315</v>
      </c>
      <c r="AZ157" s="3" t="s">
        <v>55</v>
      </c>
      <c r="BA157" s="6" t="s">
        <v>1229</v>
      </c>
      <c r="BB157" s="1" t="s">
        <v>53</v>
      </c>
      <c r="BC157" s="1" t="s">
        <v>55</v>
      </c>
      <c r="BD157" s="3" t="s">
        <v>277</v>
      </c>
      <c r="BE157" s="57">
        <f t="shared" ca="1" si="18"/>
        <v>-42</v>
      </c>
      <c r="BF157" s="42" t="str">
        <f t="shared" ca="1" si="21"/>
        <v>TERMINADO</v>
      </c>
      <c r="BG157" s="23"/>
      <c r="BH157" s="23"/>
      <c r="BI157" s="23"/>
      <c r="BJ157" s="23"/>
      <c r="BK157" s="23"/>
      <c r="BL157" s="23"/>
    </row>
    <row r="158" spans="1:64" s="1" customFormat="1" ht="34.25" customHeight="1" x14ac:dyDescent="0.35">
      <c r="A158" s="1" t="s">
        <v>1103</v>
      </c>
      <c r="B158" s="1">
        <v>2025</v>
      </c>
      <c r="C158" s="64" t="s">
        <v>1389</v>
      </c>
      <c r="D158" s="3" t="s">
        <v>121</v>
      </c>
      <c r="E158" s="3" t="s">
        <v>1230</v>
      </c>
      <c r="F158" s="3" t="s">
        <v>118</v>
      </c>
      <c r="G158" s="96">
        <v>45700</v>
      </c>
      <c r="H158" s="92" t="s">
        <v>1042</v>
      </c>
      <c r="I158" s="3" t="s">
        <v>66</v>
      </c>
      <c r="J158" s="3">
        <v>2965464</v>
      </c>
      <c r="K158" s="3" t="s">
        <v>53</v>
      </c>
      <c r="L158" s="3" t="s">
        <v>53</v>
      </c>
      <c r="M158" s="3" t="s">
        <v>56</v>
      </c>
      <c r="N158" s="3" t="s">
        <v>362</v>
      </c>
      <c r="O158" s="153" t="s">
        <v>355</v>
      </c>
      <c r="P158" s="38">
        <v>16500000</v>
      </c>
      <c r="Q158" s="22">
        <v>3</v>
      </c>
      <c r="R158" s="16">
        <v>5500000</v>
      </c>
      <c r="S158" s="5" t="s">
        <v>53</v>
      </c>
      <c r="T158" s="17" t="s">
        <v>53</v>
      </c>
      <c r="U158" s="3" t="s">
        <v>1220</v>
      </c>
      <c r="V158" s="1" t="s">
        <v>1221</v>
      </c>
      <c r="W158" s="3" t="s">
        <v>53</v>
      </c>
      <c r="X158" s="3" t="s">
        <v>53</v>
      </c>
      <c r="Y158" s="3" t="s">
        <v>107</v>
      </c>
      <c r="Z158" s="3" t="s">
        <v>53</v>
      </c>
      <c r="AA158" s="3" t="s">
        <v>53</v>
      </c>
      <c r="AB158" s="3">
        <v>0</v>
      </c>
      <c r="AC158" s="50">
        <f t="shared" si="15"/>
        <v>16500000</v>
      </c>
      <c r="AD158" s="50" t="s">
        <v>53</v>
      </c>
      <c r="AE158" s="50" t="s">
        <v>53</v>
      </c>
      <c r="AF158" s="50" t="s">
        <v>53</v>
      </c>
      <c r="AG158" s="50" t="s">
        <v>53</v>
      </c>
      <c r="AH158" s="50" t="s">
        <v>53</v>
      </c>
      <c r="AI158" s="50" t="s">
        <v>53</v>
      </c>
      <c r="AJ158" s="50" t="s">
        <v>53</v>
      </c>
      <c r="AK158" s="50" t="s">
        <v>53</v>
      </c>
      <c r="AL158" s="50" t="s">
        <v>53</v>
      </c>
      <c r="AM158" s="50" t="s">
        <v>53</v>
      </c>
      <c r="AN158" s="50" t="s">
        <v>53</v>
      </c>
      <c r="AO158" s="1" t="s">
        <v>55</v>
      </c>
      <c r="AP158" s="18">
        <f t="shared" si="26"/>
        <v>45700</v>
      </c>
      <c r="AQ158" s="14" t="s">
        <v>53</v>
      </c>
      <c r="AR158" s="14" t="s">
        <v>53</v>
      </c>
      <c r="AS158" s="47">
        <v>45701</v>
      </c>
      <c r="AT158" s="47">
        <v>45789</v>
      </c>
      <c r="AU158" s="20">
        <f t="shared" si="20"/>
        <v>45789</v>
      </c>
      <c r="AV158" s="59" t="str">
        <f t="shared" ca="1" si="17"/>
        <v>TERMINADO</v>
      </c>
      <c r="AW158" s="3" t="s">
        <v>53</v>
      </c>
      <c r="AX158" s="43" t="s">
        <v>1232</v>
      </c>
      <c r="AY158" s="1" t="s">
        <v>358</v>
      </c>
      <c r="AZ158" s="3" t="s">
        <v>55</v>
      </c>
      <c r="BA158" s="6" t="s">
        <v>1231</v>
      </c>
      <c r="BB158" s="1" t="s">
        <v>53</v>
      </c>
      <c r="BC158" s="1" t="s">
        <v>55</v>
      </c>
      <c r="BD158" s="3" t="s">
        <v>277</v>
      </c>
      <c r="BE158" s="57">
        <f t="shared" ca="1" si="18"/>
        <v>-103</v>
      </c>
      <c r="BF158" s="42" t="str">
        <f t="shared" ca="1" si="21"/>
        <v>TERMINADO</v>
      </c>
      <c r="BG158" s="23"/>
      <c r="BH158" s="23"/>
      <c r="BI158" s="23"/>
      <c r="BJ158" s="23"/>
      <c r="BK158" s="23"/>
      <c r="BL158" s="23"/>
    </row>
    <row r="159" spans="1:64" s="1" customFormat="1" ht="28" x14ac:dyDescent="0.35">
      <c r="A159" s="1" t="s">
        <v>1103</v>
      </c>
      <c r="B159" s="1">
        <v>2025</v>
      </c>
      <c r="C159" s="64" t="s">
        <v>1390</v>
      </c>
      <c r="D159" s="21" t="s">
        <v>1485</v>
      </c>
      <c r="E159" s="21" t="s">
        <v>1485</v>
      </c>
      <c r="F159" s="21" t="s">
        <v>1485</v>
      </c>
      <c r="G159" s="21" t="s">
        <v>1485</v>
      </c>
      <c r="H159" s="3" t="s">
        <v>1198</v>
      </c>
      <c r="I159" s="21" t="s">
        <v>1485</v>
      </c>
      <c r="J159" s="21" t="s">
        <v>1485</v>
      </c>
      <c r="K159" s="21" t="s">
        <v>1485</v>
      </c>
      <c r="L159" s="21" t="s">
        <v>1485</v>
      </c>
      <c r="M159" s="21" t="s">
        <v>1485</v>
      </c>
      <c r="N159" s="21" t="s">
        <v>1485</v>
      </c>
      <c r="O159" s="21" t="s">
        <v>1485</v>
      </c>
      <c r="P159" s="21" t="s">
        <v>1485</v>
      </c>
      <c r="Q159" s="21" t="s">
        <v>1485</v>
      </c>
      <c r="R159" s="21" t="s">
        <v>1485</v>
      </c>
      <c r="S159" s="21" t="s">
        <v>1485</v>
      </c>
      <c r="T159" s="21" t="s">
        <v>1485</v>
      </c>
      <c r="U159" s="21" t="s">
        <v>1485</v>
      </c>
      <c r="V159" s="21" t="s">
        <v>1485</v>
      </c>
      <c r="W159" s="21" t="s">
        <v>1485</v>
      </c>
      <c r="X159" s="21" t="s">
        <v>1485</v>
      </c>
      <c r="Y159" s="21" t="s">
        <v>1485</v>
      </c>
      <c r="Z159" s="21" t="s">
        <v>1485</v>
      </c>
      <c r="AA159" s="21" t="s">
        <v>1485</v>
      </c>
      <c r="AB159" s="21" t="s">
        <v>1485</v>
      </c>
      <c r="AC159" s="21" t="s">
        <v>1485</v>
      </c>
      <c r="AD159" s="21" t="s">
        <v>1485</v>
      </c>
      <c r="AE159" s="21" t="s">
        <v>1485</v>
      </c>
      <c r="AF159" s="21" t="s">
        <v>1485</v>
      </c>
      <c r="AG159" s="21" t="s">
        <v>1485</v>
      </c>
      <c r="AH159" s="21" t="s">
        <v>1485</v>
      </c>
      <c r="AI159" s="21" t="s">
        <v>1485</v>
      </c>
      <c r="AJ159" s="21" t="s">
        <v>1485</v>
      </c>
      <c r="AK159" s="21" t="s">
        <v>1485</v>
      </c>
      <c r="AL159" s="21" t="s">
        <v>1485</v>
      </c>
      <c r="AM159" s="21" t="s">
        <v>1485</v>
      </c>
      <c r="AN159" s="21" t="s">
        <v>1485</v>
      </c>
      <c r="AO159" s="21" t="s">
        <v>1485</v>
      </c>
      <c r="AP159" s="21" t="s">
        <v>1485</v>
      </c>
      <c r="AQ159" s="21" t="s">
        <v>1485</v>
      </c>
      <c r="AR159" s="21" t="s">
        <v>1485</v>
      </c>
      <c r="AS159" s="21" t="s">
        <v>1485</v>
      </c>
      <c r="AT159" s="21" t="s">
        <v>1485</v>
      </c>
      <c r="AU159" s="21" t="s">
        <v>1485</v>
      </c>
      <c r="AV159" s="99" t="s">
        <v>539</v>
      </c>
      <c r="AW159" s="21" t="s">
        <v>1485</v>
      </c>
      <c r="AX159" s="43" t="s">
        <v>1485</v>
      </c>
      <c r="AY159" s="21" t="s">
        <v>1485</v>
      </c>
      <c r="AZ159" s="21" t="s">
        <v>1485</v>
      </c>
      <c r="BA159" s="21" t="s">
        <v>1485</v>
      </c>
      <c r="BB159" s="21" t="s">
        <v>1485</v>
      </c>
      <c r="BC159" s="21" t="s">
        <v>1485</v>
      </c>
      <c r="BD159" s="21" t="s">
        <v>1485</v>
      </c>
      <c r="BE159" s="57" t="e">
        <f t="shared" ca="1" si="18"/>
        <v>#VALUE!</v>
      </c>
      <c r="BF159" s="42" t="e">
        <f t="shared" ca="1" si="21"/>
        <v>#VALUE!</v>
      </c>
      <c r="BG159" s="23"/>
      <c r="BH159" s="23"/>
      <c r="BI159" s="23"/>
      <c r="BJ159" s="23"/>
      <c r="BK159" s="23"/>
      <c r="BL159" s="23"/>
    </row>
    <row r="160" spans="1:64" s="1" customFormat="1" ht="154" x14ac:dyDescent="0.35">
      <c r="A160" s="1" t="s">
        <v>1103</v>
      </c>
      <c r="B160" s="1">
        <v>2025</v>
      </c>
      <c r="C160" s="64" t="s">
        <v>1391</v>
      </c>
      <c r="D160" s="3" t="s">
        <v>121</v>
      </c>
      <c r="E160" s="3" t="s">
        <v>1234</v>
      </c>
      <c r="F160" s="3" t="s">
        <v>118</v>
      </c>
      <c r="G160" s="96">
        <v>45700</v>
      </c>
      <c r="H160" s="92" t="s">
        <v>1233</v>
      </c>
      <c r="I160" s="3" t="s">
        <v>66</v>
      </c>
      <c r="J160" s="3">
        <v>52888066</v>
      </c>
      <c r="K160" s="3" t="s">
        <v>53</v>
      </c>
      <c r="L160" s="3" t="s">
        <v>53</v>
      </c>
      <c r="M160" s="3" t="s">
        <v>56</v>
      </c>
      <c r="N160" s="3" t="s">
        <v>1235</v>
      </c>
      <c r="O160" s="153" t="s">
        <v>1236</v>
      </c>
      <c r="P160" s="38">
        <v>60000000</v>
      </c>
      <c r="Q160" s="22">
        <v>6</v>
      </c>
      <c r="R160" s="16">
        <v>10000000</v>
      </c>
      <c r="S160" s="5" t="s">
        <v>53</v>
      </c>
      <c r="T160" s="17" t="s">
        <v>53</v>
      </c>
      <c r="U160" s="3" t="s">
        <v>1238</v>
      </c>
      <c r="V160" s="1" t="s">
        <v>1739</v>
      </c>
      <c r="W160" s="3" t="s">
        <v>1237</v>
      </c>
      <c r="X160" s="3" t="s">
        <v>53</v>
      </c>
      <c r="Y160" s="3" t="s">
        <v>682</v>
      </c>
      <c r="Z160" s="3" t="s">
        <v>53</v>
      </c>
      <c r="AA160" s="3" t="s">
        <v>53</v>
      </c>
      <c r="AB160" s="3">
        <v>0</v>
      </c>
      <c r="AC160" s="50">
        <f t="shared" si="15"/>
        <v>60000000</v>
      </c>
      <c r="AD160" s="50" t="s">
        <v>53</v>
      </c>
      <c r="AE160" s="50" t="s">
        <v>53</v>
      </c>
      <c r="AF160" s="50" t="s">
        <v>53</v>
      </c>
      <c r="AG160" s="50" t="s">
        <v>53</v>
      </c>
      <c r="AH160" s="50" t="s">
        <v>53</v>
      </c>
      <c r="AI160" s="50" t="s">
        <v>53</v>
      </c>
      <c r="AJ160" s="50" t="s">
        <v>53</v>
      </c>
      <c r="AK160" s="50" t="s">
        <v>53</v>
      </c>
      <c r="AL160" s="50" t="s">
        <v>53</v>
      </c>
      <c r="AM160" s="50" t="s">
        <v>53</v>
      </c>
      <c r="AN160" s="50" t="s">
        <v>53</v>
      </c>
      <c r="AO160" s="1" t="s">
        <v>55</v>
      </c>
      <c r="AP160" s="18">
        <f t="shared" si="26"/>
        <v>45700</v>
      </c>
      <c r="AQ160" s="14" t="s">
        <v>53</v>
      </c>
      <c r="AR160" s="14" t="s">
        <v>53</v>
      </c>
      <c r="AS160" s="47">
        <v>45701</v>
      </c>
      <c r="AT160" s="47">
        <v>45881</v>
      </c>
      <c r="AU160" s="20">
        <f t="shared" si="20"/>
        <v>45881</v>
      </c>
      <c r="AV160" s="59" t="str">
        <f t="shared" ca="1" si="17"/>
        <v>TERMINADO</v>
      </c>
      <c r="AW160" s="3" t="s">
        <v>53</v>
      </c>
      <c r="AX160" s="43" t="s">
        <v>403</v>
      </c>
      <c r="AY160" s="1" t="s">
        <v>404</v>
      </c>
      <c r="AZ160" s="3" t="s">
        <v>55</v>
      </c>
      <c r="BA160" s="6" t="s">
        <v>1243</v>
      </c>
      <c r="BB160" s="1" t="s">
        <v>53</v>
      </c>
      <c r="BC160" s="1" t="s">
        <v>55</v>
      </c>
      <c r="BD160" s="3" t="s">
        <v>277</v>
      </c>
      <c r="BE160" s="57">
        <f t="shared" ca="1" si="18"/>
        <v>-11</v>
      </c>
      <c r="BF160" s="42" t="str">
        <f t="shared" ca="1" si="21"/>
        <v>TERMINADO</v>
      </c>
      <c r="BG160" s="23"/>
      <c r="BH160" s="23"/>
      <c r="BI160" s="23"/>
      <c r="BJ160" s="23"/>
      <c r="BK160" s="23"/>
      <c r="BL160" s="23"/>
    </row>
    <row r="161" spans="1:64" s="1" customFormat="1" ht="110.4" customHeight="1" x14ac:dyDescent="0.35">
      <c r="A161" s="1" t="s">
        <v>1103</v>
      </c>
      <c r="B161" s="1">
        <v>2025</v>
      </c>
      <c r="C161" s="64" t="s">
        <v>1392</v>
      </c>
      <c r="D161" s="3" t="s">
        <v>121</v>
      </c>
      <c r="E161" s="3" t="s">
        <v>1239</v>
      </c>
      <c r="F161" s="3" t="s">
        <v>118</v>
      </c>
      <c r="G161" s="96">
        <v>45700</v>
      </c>
      <c r="H161" s="3" t="s">
        <v>1077</v>
      </c>
      <c r="I161" s="3" t="s">
        <v>66</v>
      </c>
      <c r="J161" s="3">
        <v>1065592649</v>
      </c>
      <c r="K161" s="3" t="s">
        <v>53</v>
      </c>
      <c r="L161" s="3" t="s">
        <v>53</v>
      </c>
      <c r="M161" s="3" t="s">
        <v>56</v>
      </c>
      <c r="N161" s="3" t="s">
        <v>362</v>
      </c>
      <c r="O161" s="153" t="s">
        <v>1240</v>
      </c>
      <c r="P161" s="38">
        <v>16243835</v>
      </c>
      <c r="Q161" s="1">
        <v>6</v>
      </c>
      <c r="R161" s="1" t="s">
        <v>1241</v>
      </c>
      <c r="S161" s="5" t="s">
        <v>53</v>
      </c>
      <c r="T161" s="17" t="s">
        <v>53</v>
      </c>
      <c r="U161" s="1" t="s">
        <v>1218</v>
      </c>
      <c r="V161" s="1" t="s">
        <v>1219</v>
      </c>
      <c r="W161" s="3" t="s">
        <v>53</v>
      </c>
      <c r="X161" s="3" t="s">
        <v>53</v>
      </c>
      <c r="Y161" s="3" t="s">
        <v>107</v>
      </c>
      <c r="Z161" s="3" t="s">
        <v>53</v>
      </c>
      <c r="AA161" s="3" t="s">
        <v>53</v>
      </c>
      <c r="AB161" s="3">
        <v>0</v>
      </c>
      <c r="AC161" s="50">
        <f t="shared" si="15"/>
        <v>16243835</v>
      </c>
      <c r="AD161" s="50" t="s">
        <v>53</v>
      </c>
      <c r="AE161" s="50" t="s">
        <v>53</v>
      </c>
      <c r="AF161" s="50" t="s">
        <v>53</v>
      </c>
      <c r="AG161" s="50" t="s">
        <v>53</v>
      </c>
      <c r="AH161" s="50" t="s">
        <v>53</v>
      </c>
      <c r="AI161" s="50" t="s">
        <v>53</v>
      </c>
      <c r="AJ161" s="50" t="s">
        <v>53</v>
      </c>
      <c r="AK161" s="50" t="s">
        <v>53</v>
      </c>
      <c r="AL161" s="50" t="s">
        <v>53</v>
      </c>
      <c r="AM161" s="50" t="s">
        <v>53</v>
      </c>
      <c r="AN161" s="50" t="s">
        <v>53</v>
      </c>
      <c r="AO161" s="1" t="s">
        <v>55</v>
      </c>
      <c r="AP161" s="18">
        <f t="shared" si="26"/>
        <v>45700</v>
      </c>
      <c r="AQ161" s="14" t="s">
        <v>53</v>
      </c>
      <c r="AR161" s="14" t="s">
        <v>53</v>
      </c>
      <c r="AS161" s="47">
        <v>45701</v>
      </c>
      <c r="AT161" s="47">
        <v>45881</v>
      </c>
      <c r="AU161" s="20">
        <f t="shared" si="20"/>
        <v>45881</v>
      </c>
      <c r="AV161" s="59" t="str">
        <f t="shared" ca="1" si="17"/>
        <v>TERMINADO</v>
      </c>
      <c r="AW161" s="3" t="s">
        <v>53</v>
      </c>
      <c r="AX161" s="43" t="s">
        <v>314</v>
      </c>
      <c r="AY161" s="1" t="s">
        <v>315</v>
      </c>
      <c r="AZ161" s="3" t="s">
        <v>55</v>
      </c>
      <c r="BA161" s="31" t="s">
        <v>1242</v>
      </c>
      <c r="BB161" s="1" t="s">
        <v>53</v>
      </c>
      <c r="BC161" s="1" t="s">
        <v>55</v>
      </c>
      <c r="BD161" s="3" t="s">
        <v>277</v>
      </c>
      <c r="BE161" s="57">
        <f t="shared" ca="1" si="18"/>
        <v>-11</v>
      </c>
      <c r="BF161" s="42" t="str">
        <f t="shared" ca="1" si="21"/>
        <v>TERMINADO</v>
      </c>
      <c r="BG161" s="23"/>
      <c r="BH161" s="23"/>
      <c r="BI161" s="23"/>
      <c r="BJ161" s="23"/>
      <c r="BK161" s="23"/>
      <c r="BL161" s="23"/>
    </row>
    <row r="162" spans="1:64" s="1" customFormat="1" ht="159.5" x14ac:dyDescent="0.35">
      <c r="A162" s="1" t="s">
        <v>106</v>
      </c>
      <c r="B162" s="1">
        <v>2025</v>
      </c>
      <c r="C162" s="64" t="s">
        <v>1393</v>
      </c>
      <c r="D162" s="3" t="s">
        <v>121</v>
      </c>
      <c r="E162" s="3" t="s">
        <v>1245</v>
      </c>
      <c r="F162" s="3" t="s">
        <v>118</v>
      </c>
      <c r="G162" s="96">
        <v>45703</v>
      </c>
      <c r="H162" s="3" t="s">
        <v>1244</v>
      </c>
      <c r="I162" s="3" t="s">
        <v>66</v>
      </c>
      <c r="J162" s="3">
        <v>79317188</v>
      </c>
      <c r="K162" s="3" t="s">
        <v>53</v>
      </c>
      <c r="L162" s="3" t="s">
        <v>53</v>
      </c>
      <c r="M162" s="3" t="s">
        <v>56</v>
      </c>
      <c r="N162" s="3" t="s">
        <v>362</v>
      </c>
      <c r="O162" s="153" t="s">
        <v>1246</v>
      </c>
      <c r="P162" s="38">
        <v>28620000</v>
      </c>
      <c r="Q162" s="22">
        <v>5</v>
      </c>
      <c r="R162" s="49" t="s">
        <v>1247</v>
      </c>
      <c r="S162" s="5" t="s">
        <v>53</v>
      </c>
      <c r="T162" s="17" t="s">
        <v>53</v>
      </c>
      <c r="U162" s="1" t="s">
        <v>1248</v>
      </c>
      <c r="V162" s="1" t="s">
        <v>1286</v>
      </c>
      <c r="W162" s="3" t="s">
        <v>53</v>
      </c>
      <c r="X162" s="3" t="s">
        <v>53</v>
      </c>
      <c r="Y162" s="3" t="s">
        <v>107</v>
      </c>
      <c r="Z162" s="3" t="s">
        <v>53</v>
      </c>
      <c r="AA162" s="3" t="s">
        <v>53</v>
      </c>
      <c r="AB162" s="3">
        <v>0</v>
      </c>
      <c r="AC162" s="50">
        <f t="shared" si="15"/>
        <v>28620000</v>
      </c>
      <c r="AD162" s="50" t="s">
        <v>53</v>
      </c>
      <c r="AE162" s="50" t="s">
        <v>53</v>
      </c>
      <c r="AF162" s="50" t="s">
        <v>53</v>
      </c>
      <c r="AG162" s="50" t="s">
        <v>53</v>
      </c>
      <c r="AH162" s="50" t="s">
        <v>53</v>
      </c>
      <c r="AI162" s="50" t="s">
        <v>53</v>
      </c>
      <c r="AJ162" s="50" t="s">
        <v>53</v>
      </c>
      <c r="AK162" s="50" t="s">
        <v>53</v>
      </c>
      <c r="AL162" s="50" t="s">
        <v>53</v>
      </c>
      <c r="AM162" s="50" t="s">
        <v>53</v>
      </c>
      <c r="AN162" s="50" t="s">
        <v>53</v>
      </c>
      <c r="AO162" s="1" t="s">
        <v>55</v>
      </c>
      <c r="AP162" s="18">
        <f t="shared" si="26"/>
        <v>45703</v>
      </c>
      <c r="AQ162" s="14" t="s">
        <v>53</v>
      </c>
      <c r="AR162" s="14" t="s">
        <v>53</v>
      </c>
      <c r="AS162" s="47">
        <v>45705</v>
      </c>
      <c r="AT162" s="47">
        <v>45854</v>
      </c>
      <c r="AU162" s="20">
        <f t="shared" si="20"/>
        <v>45854</v>
      </c>
      <c r="AV162" s="59" t="str">
        <f t="shared" ca="1" si="17"/>
        <v>TERMINADO</v>
      </c>
      <c r="AW162" s="3" t="s">
        <v>53</v>
      </c>
      <c r="AX162" s="43" t="s">
        <v>314</v>
      </c>
      <c r="AY162" s="1" t="s">
        <v>315</v>
      </c>
      <c r="AZ162" s="3" t="s">
        <v>55</v>
      </c>
      <c r="BA162" s="31" t="s">
        <v>1249</v>
      </c>
      <c r="BB162" s="1" t="s">
        <v>53</v>
      </c>
      <c r="BC162" s="1" t="s">
        <v>55</v>
      </c>
      <c r="BD162" s="3" t="s">
        <v>277</v>
      </c>
      <c r="BE162" s="57">
        <f t="shared" ca="1" si="18"/>
        <v>-38</v>
      </c>
      <c r="BF162" s="42" t="str">
        <f t="shared" ca="1" si="21"/>
        <v>TERMINADO</v>
      </c>
      <c r="BG162" s="23"/>
      <c r="BH162" s="23"/>
      <c r="BI162" s="23"/>
      <c r="BJ162" s="23"/>
      <c r="BK162" s="23"/>
      <c r="BL162" s="23"/>
    </row>
    <row r="163" spans="1:64" s="1" customFormat="1" ht="46.5" customHeight="1" x14ac:dyDescent="0.35">
      <c r="A163" s="1" t="s">
        <v>106</v>
      </c>
      <c r="B163" s="1">
        <v>2025</v>
      </c>
      <c r="C163" s="64" t="s">
        <v>1394</v>
      </c>
      <c r="D163" s="3" t="s">
        <v>121</v>
      </c>
      <c r="E163" s="3" t="s">
        <v>1251</v>
      </c>
      <c r="F163" s="3" t="s">
        <v>118</v>
      </c>
      <c r="G163" s="96">
        <v>45701</v>
      </c>
      <c r="H163" s="3" t="s">
        <v>1250</v>
      </c>
      <c r="I163" s="3" t="s">
        <v>66</v>
      </c>
      <c r="J163" s="3">
        <v>1020824893</v>
      </c>
      <c r="K163" s="3" t="s">
        <v>53</v>
      </c>
      <c r="L163" s="3" t="s">
        <v>53</v>
      </c>
      <c r="M163" s="3" t="s">
        <v>56</v>
      </c>
      <c r="N163" s="3" t="s">
        <v>660</v>
      </c>
      <c r="O163" s="153" t="s">
        <v>1252</v>
      </c>
      <c r="P163" s="38">
        <v>22800000</v>
      </c>
      <c r="Q163" s="22">
        <v>6</v>
      </c>
      <c r="R163" s="16">
        <v>3800000</v>
      </c>
      <c r="S163" s="5" t="s">
        <v>53</v>
      </c>
      <c r="T163" s="17" t="s">
        <v>53</v>
      </c>
      <c r="U163" s="3" t="s">
        <v>1253</v>
      </c>
      <c r="V163" s="1" t="s">
        <v>1740</v>
      </c>
      <c r="W163" s="3" t="s">
        <v>1238</v>
      </c>
      <c r="X163" s="3" t="s">
        <v>53</v>
      </c>
      <c r="Y163" s="3" t="s">
        <v>682</v>
      </c>
      <c r="Z163" s="3" t="s">
        <v>53</v>
      </c>
      <c r="AA163" s="3" t="s">
        <v>53</v>
      </c>
      <c r="AB163" s="3">
        <v>0</v>
      </c>
      <c r="AC163" s="50">
        <f t="shared" si="15"/>
        <v>22800000</v>
      </c>
      <c r="AD163" s="50" t="s">
        <v>53</v>
      </c>
      <c r="AE163" s="50" t="s">
        <v>53</v>
      </c>
      <c r="AF163" s="50" t="s">
        <v>53</v>
      </c>
      <c r="AG163" s="50" t="s">
        <v>53</v>
      </c>
      <c r="AH163" s="50" t="s">
        <v>53</v>
      </c>
      <c r="AI163" s="50" t="s">
        <v>53</v>
      </c>
      <c r="AJ163" s="50" t="s">
        <v>53</v>
      </c>
      <c r="AK163" s="50" t="s">
        <v>53</v>
      </c>
      <c r="AL163" s="50" t="s">
        <v>53</v>
      </c>
      <c r="AM163" s="50" t="s">
        <v>53</v>
      </c>
      <c r="AN163" s="50" t="s">
        <v>53</v>
      </c>
      <c r="AO163" s="1" t="s">
        <v>55</v>
      </c>
      <c r="AP163" s="18">
        <f t="shared" si="26"/>
        <v>45701</v>
      </c>
      <c r="AQ163" s="14" t="s">
        <v>53</v>
      </c>
      <c r="AR163" s="14" t="s">
        <v>53</v>
      </c>
      <c r="AS163" s="47">
        <v>45702</v>
      </c>
      <c r="AT163" s="47">
        <v>45882</v>
      </c>
      <c r="AU163" s="20">
        <f t="shared" si="20"/>
        <v>45882</v>
      </c>
      <c r="AV163" s="59" t="str">
        <f t="shared" ca="1" si="17"/>
        <v>TERMINADO</v>
      </c>
      <c r="AW163" s="3" t="s">
        <v>53</v>
      </c>
      <c r="AX163" s="43" t="s">
        <v>403</v>
      </c>
      <c r="AY163" s="1" t="s">
        <v>404</v>
      </c>
      <c r="AZ163" s="3" t="s">
        <v>55</v>
      </c>
      <c r="BA163" s="6" t="s">
        <v>1254</v>
      </c>
      <c r="BB163" s="1" t="s">
        <v>53</v>
      </c>
      <c r="BC163" s="1" t="s">
        <v>55</v>
      </c>
      <c r="BD163" s="3" t="s">
        <v>643</v>
      </c>
      <c r="BE163" s="57">
        <f t="shared" ca="1" si="18"/>
        <v>-10</v>
      </c>
      <c r="BF163" s="42" t="str">
        <f t="shared" ca="1" si="21"/>
        <v>TERMINADO</v>
      </c>
      <c r="BG163" s="23"/>
      <c r="BH163" s="23"/>
      <c r="BI163" s="23"/>
      <c r="BJ163" s="23"/>
      <c r="BK163" s="23"/>
      <c r="BL163" s="23"/>
    </row>
    <row r="164" spans="1:64" s="1" customFormat="1" ht="154" x14ac:dyDescent="0.35">
      <c r="A164" s="1" t="s">
        <v>1103</v>
      </c>
      <c r="B164" s="1">
        <v>2025</v>
      </c>
      <c r="C164" s="64" t="s">
        <v>1395</v>
      </c>
      <c r="D164" s="3" t="s">
        <v>121</v>
      </c>
      <c r="E164" s="3" t="s">
        <v>1256</v>
      </c>
      <c r="F164" s="3" t="s">
        <v>118</v>
      </c>
      <c r="G164" s="96">
        <v>45701</v>
      </c>
      <c r="H164" s="3" t="s">
        <v>1255</v>
      </c>
      <c r="I164" s="3" t="s">
        <v>66</v>
      </c>
      <c r="J164" s="3">
        <v>1010237553</v>
      </c>
      <c r="K164" s="3" t="s">
        <v>53</v>
      </c>
      <c r="L164" s="3" t="s">
        <v>53</v>
      </c>
      <c r="M164" s="3" t="s">
        <v>56</v>
      </c>
      <c r="N164" s="3" t="s">
        <v>995</v>
      </c>
      <c r="O164" s="153" t="s">
        <v>817</v>
      </c>
      <c r="P164" s="38">
        <v>42200000</v>
      </c>
      <c r="Q164" s="22">
        <v>8</v>
      </c>
      <c r="R164" s="16">
        <v>5275000</v>
      </c>
      <c r="S164" s="5" t="s">
        <v>53</v>
      </c>
      <c r="T164" s="17" t="s">
        <v>53</v>
      </c>
      <c r="U164" s="1" t="s">
        <v>1224</v>
      </c>
      <c r="V164" s="1" t="s">
        <v>1225</v>
      </c>
      <c r="W164" s="3" t="s">
        <v>53</v>
      </c>
      <c r="X164" s="3" t="s">
        <v>53</v>
      </c>
      <c r="Y164" s="3" t="s">
        <v>107</v>
      </c>
      <c r="Z164" s="3" t="s">
        <v>53</v>
      </c>
      <c r="AA164" s="3" t="s">
        <v>53</v>
      </c>
      <c r="AB164" s="3">
        <v>0</v>
      </c>
      <c r="AC164" s="50">
        <f t="shared" si="15"/>
        <v>42200000</v>
      </c>
      <c r="AD164" s="50" t="s">
        <v>53</v>
      </c>
      <c r="AE164" s="50" t="s">
        <v>53</v>
      </c>
      <c r="AF164" s="50" t="s">
        <v>53</v>
      </c>
      <c r="AG164" s="50" t="s">
        <v>53</v>
      </c>
      <c r="AH164" s="50" t="s">
        <v>53</v>
      </c>
      <c r="AI164" s="50" t="s">
        <v>53</v>
      </c>
      <c r="AJ164" s="50" t="s">
        <v>53</v>
      </c>
      <c r="AK164" s="50" t="s">
        <v>53</v>
      </c>
      <c r="AL164" s="50" t="s">
        <v>53</v>
      </c>
      <c r="AM164" s="50" t="s">
        <v>53</v>
      </c>
      <c r="AN164" s="50" t="s">
        <v>53</v>
      </c>
      <c r="AO164" s="1" t="s">
        <v>55</v>
      </c>
      <c r="AP164" s="18">
        <f t="shared" si="26"/>
        <v>45701</v>
      </c>
      <c r="AQ164" s="14" t="s">
        <v>53</v>
      </c>
      <c r="AR164" s="14" t="s">
        <v>53</v>
      </c>
      <c r="AS164" s="47">
        <v>45702</v>
      </c>
      <c r="AT164" s="47">
        <v>45943</v>
      </c>
      <c r="AU164" s="20">
        <f t="shared" si="20"/>
        <v>45943</v>
      </c>
      <c r="AV164" s="59" t="str">
        <f t="shared" ca="1" si="17"/>
        <v>EJECUCION</v>
      </c>
      <c r="AW164" s="3" t="s">
        <v>53</v>
      </c>
      <c r="AX164" s="43" t="s">
        <v>477</v>
      </c>
      <c r="AY164" s="1" t="s">
        <v>478</v>
      </c>
      <c r="AZ164" s="3" t="s">
        <v>55</v>
      </c>
      <c r="BA164" s="6" t="s">
        <v>1257</v>
      </c>
      <c r="BB164" s="1" t="s">
        <v>53</v>
      </c>
      <c r="BC164" s="1" t="s">
        <v>55</v>
      </c>
      <c r="BD164" s="3" t="s">
        <v>277</v>
      </c>
      <c r="BE164" s="57">
        <f t="shared" ca="1" si="18"/>
        <v>51</v>
      </c>
      <c r="BF164" s="42" t="str">
        <f t="shared" ca="1" si="21"/>
        <v>EJECUCION</v>
      </c>
      <c r="BG164" s="23"/>
      <c r="BH164" s="23"/>
      <c r="BI164" s="23"/>
      <c r="BJ164" s="23"/>
      <c r="BK164" s="23"/>
      <c r="BL164" s="23"/>
    </row>
    <row r="165" spans="1:64" s="1" customFormat="1" ht="154" x14ac:dyDescent="0.35">
      <c r="A165" s="1" t="s">
        <v>1103</v>
      </c>
      <c r="B165" s="1">
        <v>2025</v>
      </c>
      <c r="C165" s="64" t="s">
        <v>1396</v>
      </c>
      <c r="D165" s="3" t="s">
        <v>121</v>
      </c>
      <c r="E165" s="3" t="s">
        <v>1259</v>
      </c>
      <c r="F165" s="3" t="s">
        <v>118</v>
      </c>
      <c r="G165" s="96">
        <v>45703</v>
      </c>
      <c r="H165" s="3" t="s">
        <v>1258</v>
      </c>
      <c r="I165" s="3" t="s">
        <v>66</v>
      </c>
      <c r="J165" s="3">
        <v>80502375</v>
      </c>
      <c r="K165" s="3" t="s">
        <v>53</v>
      </c>
      <c r="L165" s="3" t="s">
        <v>53</v>
      </c>
      <c r="M165" s="3" t="s">
        <v>56</v>
      </c>
      <c r="N165" s="3" t="s">
        <v>222</v>
      </c>
      <c r="O165" s="153" t="s">
        <v>945</v>
      </c>
      <c r="P165" s="38">
        <v>18900000</v>
      </c>
      <c r="Q165" s="22">
        <v>3</v>
      </c>
      <c r="R165" s="16">
        <v>6300000</v>
      </c>
      <c r="S165" s="5" t="s">
        <v>53</v>
      </c>
      <c r="T165" s="17" t="s">
        <v>53</v>
      </c>
      <c r="U165" s="3" t="s">
        <v>1260</v>
      </c>
      <c r="V165" s="3" t="s">
        <v>1285</v>
      </c>
      <c r="W165" s="3" t="s">
        <v>53</v>
      </c>
      <c r="X165" s="3" t="s">
        <v>53</v>
      </c>
      <c r="Y165" s="3" t="s">
        <v>107</v>
      </c>
      <c r="Z165" s="3" t="s">
        <v>53</v>
      </c>
      <c r="AA165" s="3" t="s">
        <v>53</v>
      </c>
      <c r="AB165" s="3">
        <v>0</v>
      </c>
      <c r="AC165" s="50">
        <f t="shared" si="15"/>
        <v>18900000</v>
      </c>
      <c r="AD165" s="50" t="s">
        <v>53</v>
      </c>
      <c r="AE165" s="50" t="s">
        <v>53</v>
      </c>
      <c r="AF165" s="50" t="s">
        <v>53</v>
      </c>
      <c r="AG165" s="50" t="s">
        <v>53</v>
      </c>
      <c r="AH165" s="50" t="s">
        <v>53</v>
      </c>
      <c r="AI165" s="50" t="s">
        <v>53</v>
      </c>
      <c r="AJ165" s="50" t="s">
        <v>53</v>
      </c>
      <c r="AK165" s="50" t="s">
        <v>53</v>
      </c>
      <c r="AL165" s="50" t="s">
        <v>53</v>
      </c>
      <c r="AM165" s="50" t="s">
        <v>53</v>
      </c>
      <c r="AN165" s="50" t="s">
        <v>53</v>
      </c>
      <c r="AO165" s="1" t="s">
        <v>55</v>
      </c>
      <c r="AP165" s="18">
        <f t="shared" si="26"/>
        <v>45703</v>
      </c>
      <c r="AQ165" s="14" t="s">
        <v>53</v>
      </c>
      <c r="AR165" s="14" t="s">
        <v>53</v>
      </c>
      <c r="AS165" s="47">
        <v>45705</v>
      </c>
      <c r="AT165" s="47">
        <v>45793</v>
      </c>
      <c r="AU165" s="20">
        <f t="shared" si="20"/>
        <v>45793</v>
      </c>
      <c r="AV165" s="59" t="str">
        <f t="shared" ca="1" si="17"/>
        <v>TERMINADO</v>
      </c>
      <c r="AW165" s="3" t="s">
        <v>53</v>
      </c>
      <c r="AX165" s="43" t="s">
        <v>403</v>
      </c>
      <c r="AY165" s="1" t="s">
        <v>404</v>
      </c>
      <c r="AZ165" s="3" t="s">
        <v>55</v>
      </c>
      <c r="BA165" s="6" t="s">
        <v>1261</v>
      </c>
      <c r="BB165" s="1" t="s">
        <v>53</v>
      </c>
      <c r="BC165" s="1" t="s">
        <v>55</v>
      </c>
      <c r="BD165" s="3" t="s">
        <v>277</v>
      </c>
      <c r="BE165" s="57">
        <f t="shared" ca="1" si="18"/>
        <v>-99</v>
      </c>
      <c r="BF165" s="42" t="str">
        <f t="shared" ca="1" si="21"/>
        <v>TERMINADO</v>
      </c>
      <c r="BG165" s="23"/>
      <c r="BH165" s="23"/>
      <c r="BI165" s="23"/>
      <c r="BJ165" s="23"/>
      <c r="BK165" s="23"/>
      <c r="BL165" s="23"/>
    </row>
    <row r="166" spans="1:64" s="1" customFormat="1" ht="154" x14ac:dyDescent="0.35">
      <c r="A166" s="1" t="s">
        <v>88</v>
      </c>
      <c r="B166" s="1">
        <v>2025</v>
      </c>
      <c r="C166" s="64" t="s">
        <v>1402</v>
      </c>
      <c r="D166" s="3" t="s">
        <v>121</v>
      </c>
      <c r="E166" s="3" t="s">
        <v>1263</v>
      </c>
      <c r="F166" s="3" t="s">
        <v>118</v>
      </c>
      <c r="G166" s="96">
        <v>45703</v>
      </c>
      <c r="H166" s="3" t="s">
        <v>1262</v>
      </c>
      <c r="I166" s="3" t="s">
        <v>66</v>
      </c>
      <c r="J166" s="3" t="s">
        <v>1264</v>
      </c>
      <c r="K166" s="3" t="s">
        <v>53</v>
      </c>
      <c r="L166" s="3" t="s">
        <v>53</v>
      </c>
      <c r="M166" s="3" t="s">
        <v>56</v>
      </c>
      <c r="N166" s="3" t="s">
        <v>229</v>
      </c>
      <c r="O166" s="153" t="s">
        <v>1265</v>
      </c>
      <c r="P166" s="38">
        <v>50400000</v>
      </c>
      <c r="Q166" s="22">
        <v>8</v>
      </c>
      <c r="R166" s="16">
        <v>6300000</v>
      </c>
      <c r="S166" s="5" t="s">
        <v>53</v>
      </c>
      <c r="T166" s="17" t="s">
        <v>53</v>
      </c>
      <c r="U166" s="3" t="s">
        <v>1266</v>
      </c>
      <c r="V166" s="1" t="s">
        <v>1284</v>
      </c>
      <c r="W166" s="3" t="s">
        <v>53</v>
      </c>
      <c r="X166" s="3" t="s">
        <v>53</v>
      </c>
      <c r="Y166" s="3" t="s">
        <v>107</v>
      </c>
      <c r="Z166" s="3" t="s">
        <v>53</v>
      </c>
      <c r="AA166" s="3" t="s">
        <v>53</v>
      </c>
      <c r="AB166" s="3">
        <v>0</v>
      </c>
      <c r="AC166" s="50">
        <f t="shared" si="15"/>
        <v>50400000</v>
      </c>
      <c r="AD166" s="50" t="s">
        <v>53</v>
      </c>
      <c r="AE166" s="50" t="s">
        <v>53</v>
      </c>
      <c r="AF166" s="50" t="s">
        <v>53</v>
      </c>
      <c r="AG166" s="50" t="s">
        <v>53</v>
      </c>
      <c r="AH166" s="50" t="s">
        <v>53</v>
      </c>
      <c r="AI166" s="50" t="s">
        <v>53</v>
      </c>
      <c r="AJ166" s="50" t="s">
        <v>53</v>
      </c>
      <c r="AK166" s="50" t="s">
        <v>53</v>
      </c>
      <c r="AL166" s="50" t="s">
        <v>53</v>
      </c>
      <c r="AM166" s="50" t="s">
        <v>53</v>
      </c>
      <c r="AN166" s="50" t="s">
        <v>53</v>
      </c>
      <c r="AO166" s="1" t="s">
        <v>55</v>
      </c>
      <c r="AP166" s="18">
        <f t="shared" si="26"/>
        <v>45703</v>
      </c>
      <c r="AQ166" s="14" t="s">
        <v>53</v>
      </c>
      <c r="AR166" s="14" t="s">
        <v>53</v>
      </c>
      <c r="AS166" s="47">
        <v>45705</v>
      </c>
      <c r="AT166" s="47">
        <v>45946</v>
      </c>
      <c r="AU166" s="20">
        <f t="shared" si="20"/>
        <v>45946</v>
      </c>
      <c r="AV166" s="59" t="str">
        <f t="shared" ca="1" si="17"/>
        <v>EJECUCION</v>
      </c>
      <c r="AW166" s="3" t="s">
        <v>53</v>
      </c>
      <c r="AX166" s="43" t="s">
        <v>1211</v>
      </c>
      <c r="AY166" s="1" t="s">
        <v>62</v>
      </c>
      <c r="AZ166" s="3" t="s">
        <v>55</v>
      </c>
      <c r="BA166" s="6" t="s">
        <v>1267</v>
      </c>
      <c r="BB166" s="1" t="s">
        <v>53</v>
      </c>
      <c r="BC166" s="1" t="s">
        <v>55</v>
      </c>
      <c r="BD166" s="3" t="s">
        <v>277</v>
      </c>
      <c r="BE166" s="57">
        <f t="shared" ca="1" si="18"/>
        <v>54</v>
      </c>
      <c r="BF166" s="42" t="str">
        <f t="shared" ca="1" si="21"/>
        <v>EJECUCION</v>
      </c>
      <c r="BG166" s="23"/>
      <c r="BH166" s="23"/>
      <c r="BI166" s="23"/>
      <c r="BJ166" s="23"/>
      <c r="BK166" s="23"/>
      <c r="BL166" s="23"/>
    </row>
    <row r="167" spans="1:64" s="3" customFormat="1" ht="48" customHeight="1" x14ac:dyDescent="0.35">
      <c r="A167" s="3" t="s">
        <v>106</v>
      </c>
      <c r="B167" s="1">
        <v>2025</v>
      </c>
      <c r="C167" s="64" t="s">
        <v>1401</v>
      </c>
      <c r="D167" s="3" t="s">
        <v>121</v>
      </c>
      <c r="E167" s="3" t="s">
        <v>1269</v>
      </c>
      <c r="F167" s="3" t="s">
        <v>118</v>
      </c>
      <c r="G167" s="96">
        <v>45705</v>
      </c>
      <c r="H167" s="3" t="s">
        <v>1268</v>
      </c>
      <c r="I167" s="3" t="s">
        <v>66</v>
      </c>
      <c r="J167" s="3">
        <v>1026277867</v>
      </c>
      <c r="K167" s="3" t="s">
        <v>53</v>
      </c>
      <c r="L167" s="3" t="s">
        <v>53</v>
      </c>
      <c r="M167" s="3" t="s">
        <v>56</v>
      </c>
      <c r="N167" s="3" t="s">
        <v>229</v>
      </c>
      <c r="O167" s="153" t="s">
        <v>1270</v>
      </c>
      <c r="P167" s="38">
        <v>12000000</v>
      </c>
      <c r="Q167" s="22">
        <v>3</v>
      </c>
      <c r="R167" s="16">
        <v>4000000</v>
      </c>
      <c r="S167" s="5" t="s">
        <v>53</v>
      </c>
      <c r="T167" s="17" t="s">
        <v>53</v>
      </c>
      <c r="U167" s="3" t="s">
        <v>1280</v>
      </c>
      <c r="V167" s="1" t="s">
        <v>1290</v>
      </c>
      <c r="W167" s="3" t="s">
        <v>53</v>
      </c>
      <c r="X167" s="3" t="s">
        <v>53</v>
      </c>
      <c r="Y167" s="3" t="s">
        <v>107</v>
      </c>
      <c r="Z167" s="3" t="s">
        <v>53</v>
      </c>
      <c r="AA167" s="3" t="s">
        <v>53</v>
      </c>
      <c r="AB167" s="3">
        <v>0</v>
      </c>
      <c r="AC167" s="50">
        <f t="shared" si="15"/>
        <v>12000000</v>
      </c>
      <c r="AD167" s="50" t="s">
        <v>53</v>
      </c>
      <c r="AE167" s="50" t="s">
        <v>53</v>
      </c>
      <c r="AF167" s="50" t="s">
        <v>53</v>
      </c>
      <c r="AG167" s="50" t="s">
        <v>53</v>
      </c>
      <c r="AH167" s="50" t="s">
        <v>53</v>
      </c>
      <c r="AI167" s="50" t="s">
        <v>53</v>
      </c>
      <c r="AJ167" s="50" t="s">
        <v>53</v>
      </c>
      <c r="AK167" s="50" t="s">
        <v>53</v>
      </c>
      <c r="AL167" s="50" t="s">
        <v>53</v>
      </c>
      <c r="AM167" s="50" t="s">
        <v>53</v>
      </c>
      <c r="AN167" s="50" t="s">
        <v>53</v>
      </c>
      <c r="AO167" s="1" t="s">
        <v>55</v>
      </c>
      <c r="AP167" s="14">
        <f t="shared" si="26"/>
        <v>45705</v>
      </c>
      <c r="AQ167" s="14" t="s">
        <v>53</v>
      </c>
      <c r="AR167" s="14" t="s">
        <v>53</v>
      </c>
      <c r="AS167" s="47">
        <v>45706</v>
      </c>
      <c r="AT167" s="47">
        <v>45794</v>
      </c>
      <c r="AU167" s="20">
        <f t="shared" si="20"/>
        <v>45794</v>
      </c>
      <c r="AV167" s="59" t="str">
        <f t="shared" ca="1" si="17"/>
        <v>TERMINADO</v>
      </c>
      <c r="AW167" s="3" t="s">
        <v>53</v>
      </c>
      <c r="AX167" s="43" t="s">
        <v>403</v>
      </c>
      <c r="AY167" s="1" t="s">
        <v>404</v>
      </c>
      <c r="AZ167" s="3" t="s">
        <v>55</v>
      </c>
      <c r="BA167" s="6" t="s">
        <v>1281</v>
      </c>
      <c r="BB167" s="1" t="s">
        <v>53</v>
      </c>
      <c r="BC167" s="1" t="s">
        <v>55</v>
      </c>
      <c r="BD167" s="3" t="s">
        <v>277</v>
      </c>
      <c r="BE167" s="57">
        <f t="shared" ca="1" si="18"/>
        <v>-98</v>
      </c>
      <c r="BF167" s="42" t="str">
        <f t="shared" ca="1" si="21"/>
        <v>TERMINADO</v>
      </c>
      <c r="BG167" s="4"/>
      <c r="BH167" s="4"/>
      <c r="BI167" s="4"/>
      <c r="BJ167" s="4"/>
      <c r="BK167" s="4"/>
      <c r="BL167" s="4"/>
    </row>
    <row r="168" spans="1:64" s="3" customFormat="1" ht="154" x14ac:dyDescent="0.35">
      <c r="A168" s="3" t="s">
        <v>106</v>
      </c>
      <c r="B168" s="1">
        <v>2025</v>
      </c>
      <c r="C168" s="64" t="s">
        <v>1403</v>
      </c>
      <c r="D168" s="3" t="s">
        <v>121</v>
      </c>
      <c r="E168" s="3" t="s">
        <v>1272</v>
      </c>
      <c r="F168" s="3" t="s">
        <v>118</v>
      </c>
      <c r="G168" s="96">
        <v>45705</v>
      </c>
      <c r="H168" s="3" t="s">
        <v>1271</v>
      </c>
      <c r="I168" s="3" t="s">
        <v>66</v>
      </c>
      <c r="J168" s="3">
        <v>20775280</v>
      </c>
      <c r="K168" s="3" t="s">
        <v>53</v>
      </c>
      <c r="L168" s="3" t="s">
        <v>53</v>
      </c>
      <c r="M168" s="3" t="s">
        <v>56</v>
      </c>
      <c r="N168" s="3" t="s">
        <v>296</v>
      </c>
      <c r="O168" s="153" t="s">
        <v>1273</v>
      </c>
      <c r="P168" s="38">
        <v>60000000</v>
      </c>
      <c r="Q168" s="22">
        <v>8</v>
      </c>
      <c r="R168" s="16">
        <v>7500000</v>
      </c>
      <c r="S168" s="5" t="s">
        <v>53</v>
      </c>
      <c r="T168" s="17" t="s">
        <v>53</v>
      </c>
      <c r="U168" s="1" t="s">
        <v>1282</v>
      </c>
      <c r="V168" s="1" t="s">
        <v>1289</v>
      </c>
      <c r="W168" s="3" t="s">
        <v>53</v>
      </c>
      <c r="X168" s="3" t="s">
        <v>53</v>
      </c>
      <c r="Y168" s="3" t="s">
        <v>107</v>
      </c>
      <c r="Z168" s="3" t="s">
        <v>53</v>
      </c>
      <c r="AA168" s="3" t="s">
        <v>53</v>
      </c>
      <c r="AB168" s="3">
        <v>0</v>
      </c>
      <c r="AC168" s="50">
        <f t="shared" si="15"/>
        <v>60000000</v>
      </c>
      <c r="AD168" s="50" t="s">
        <v>53</v>
      </c>
      <c r="AE168" s="50" t="s">
        <v>53</v>
      </c>
      <c r="AF168" s="50" t="s">
        <v>53</v>
      </c>
      <c r="AG168" s="50" t="s">
        <v>53</v>
      </c>
      <c r="AH168" s="50" t="s">
        <v>53</v>
      </c>
      <c r="AI168" s="50" t="s">
        <v>53</v>
      </c>
      <c r="AJ168" s="50" t="s">
        <v>53</v>
      </c>
      <c r="AK168" s="50" t="s">
        <v>53</v>
      </c>
      <c r="AL168" s="50" t="s">
        <v>53</v>
      </c>
      <c r="AM168" s="50" t="s">
        <v>53</v>
      </c>
      <c r="AN168" s="50" t="s">
        <v>53</v>
      </c>
      <c r="AO168" s="1" t="s">
        <v>55</v>
      </c>
      <c r="AP168" s="14">
        <f t="shared" si="26"/>
        <v>45705</v>
      </c>
      <c r="AQ168" s="14" t="s">
        <v>53</v>
      </c>
      <c r="AR168" s="14" t="s">
        <v>53</v>
      </c>
      <c r="AS168" s="47">
        <v>45706</v>
      </c>
      <c r="AT168" s="47">
        <v>45947</v>
      </c>
      <c r="AU168" s="20">
        <f t="shared" si="20"/>
        <v>45947</v>
      </c>
      <c r="AV168" s="59" t="str">
        <f t="shared" ca="1" si="17"/>
        <v>EJECUCION</v>
      </c>
      <c r="AW168" s="3" t="s">
        <v>53</v>
      </c>
      <c r="AX168" s="43" t="s">
        <v>314</v>
      </c>
      <c r="AY168" s="1" t="s">
        <v>315</v>
      </c>
      <c r="AZ168" s="3" t="s">
        <v>55</v>
      </c>
      <c r="BA168" s="6" t="s">
        <v>1283</v>
      </c>
      <c r="BB168" s="1" t="s">
        <v>53</v>
      </c>
      <c r="BC168" s="1" t="s">
        <v>55</v>
      </c>
      <c r="BD168" s="3" t="s">
        <v>277</v>
      </c>
      <c r="BE168" s="57">
        <f t="shared" ca="1" si="18"/>
        <v>55</v>
      </c>
      <c r="BF168" s="42" t="str">
        <f t="shared" ca="1" si="21"/>
        <v>EJECUCION</v>
      </c>
      <c r="BG168" s="4"/>
      <c r="BH168" s="4"/>
      <c r="BI168" s="4"/>
      <c r="BJ168" s="4"/>
      <c r="BK168" s="4"/>
      <c r="BL168" s="4"/>
    </row>
    <row r="169" spans="1:64" s="3" customFormat="1" ht="154" x14ac:dyDescent="0.35">
      <c r="A169" s="3" t="s">
        <v>98</v>
      </c>
      <c r="B169" s="1">
        <v>2025</v>
      </c>
      <c r="C169" s="64" t="s">
        <v>1397</v>
      </c>
      <c r="D169" s="3" t="s">
        <v>121</v>
      </c>
      <c r="E169" s="3" t="s">
        <v>1291</v>
      </c>
      <c r="F169" s="3" t="s">
        <v>118</v>
      </c>
      <c r="G169" s="14">
        <v>45707</v>
      </c>
      <c r="H169" s="3" t="s">
        <v>1274</v>
      </c>
      <c r="I169" s="3" t="s">
        <v>66</v>
      </c>
      <c r="J169" s="3">
        <v>20363884</v>
      </c>
      <c r="K169" s="3" t="s">
        <v>53</v>
      </c>
      <c r="L169" s="3" t="s">
        <v>53</v>
      </c>
      <c r="M169" s="3" t="s">
        <v>56</v>
      </c>
      <c r="N169" s="3" t="s">
        <v>1298</v>
      </c>
      <c r="O169" s="153" t="s">
        <v>1292</v>
      </c>
      <c r="P169" s="38">
        <v>48952000</v>
      </c>
      <c r="Q169" s="22">
        <v>8</v>
      </c>
      <c r="R169" s="16">
        <v>6119000</v>
      </c>
      <c r="S169" s="5" t="s">
        <v>53</v>
      </c>
      <c r="T169" s="17" t="s">
        <v>53</v>
      </c>
      <c r="U169" s="3" t="s">
        <v>1293</v>
      </c>
      <c r="V169" s="1" t="s">
        <v>1375</v>
      </c>
      <c r="W169" s="3" t="s">
        <v>1294</v>
      </c>
      <c r="X169" s="3" t="s">
        <v>53</v>
      </c>
      <c r="Y169" s="3" t="s">
        <v>682</v>
      </c>
      <c r="Z169" s="3" t="s">
        <v>53</v>
      </c>
      <c r="AA169" s="3" t="s">
        <v>53</v>
      </c>
      <c r="AB169" s="3">
        <v>0</v>
      </c>
      <c r="AC169" s="50">
        <f t="shared" si="15"/>
        <v>48952000</v>
      </c>
      <c r="AD169" s="50" t="s">
        <v>53</v>
      </c>
      <c r="AE169" s="50" t="s">
        <v>53</v>
      </c>
      <c r="AF169" s="50" t="s">
        <v>53</v>
      </c>
      <c r="AG169" s="50" t="s">
        <v>53</v>
      </c>
      <c r="AH169" s="50" t="s">
        <v>53</v>
      </c>
      <c r="AI169" s="50" t="s">
        <v>53</v>
      </c>
      <c r="AJ169" s="50" t="s">
        <v>53</v>
      </c>
      <c r="AK169" s="50" t="s">
        <v>53</v>
      </c>
      <c r="AL169" s="50" t="s">
        <v>53</v>
      </c>
      <c r="AM169" s="50" t="s">
        <v>53</v>
      </c>
      <c r="AN169" s="50" t="s">
        <v>53</v>
      </c>
      <c r="AO169" s="1" t="s">
        <v>55</v>
      </c>
      <c r="AP169" s="14">
        <f t="shared" si="26"/>
        <v>45707</v>
      </c>
      <c r="AQ169" s="14" t="s">
        <v>53</v>
      </c>
      <c r="AR169" s="14" t="s">
        <v>53</v>
      </c>
      <c r="AS169" s="47">
        <v>45708</v>
      </c>
      <c r="AT169" s="47">
        <v>45949</v>
      </c>
      <c r="AU169" s="20">
        <f t="shared" si="20"/>
        <v>45949</v>
      </c>
      <c r="AV169" s="59" t="str">
        <f t="shared" ca="1" si="17"/>
        <v>EJECUCION</v>
      </c>
      <c r="AW169" s="3" t="s">
        <v>53</v>
      </c>
      <c r="AX169" s="43" t="s">
        <v>621</v>
      </c>
      <c r="AY169" s="1" t="s">
        <v>622</v>
      </c>
      <c r="AZ169" s="3" t="s">
        <v>55</v>
      </c>
      <c r="BA169" s="6" t="s">
        <v>1295</v>
      </c>
      <c r="BB169" s="1" t="s">
        <v>53</v>
      </c>
      <c r="BC169" s="1" t="s">
        <v>55</v>
      </c>
      <c r="BD169" s="3" t="s">
        <v>643</v>
      </c>
      <c r="BE169" s="57">
        <f t="shared" ca="1" si="18"/>
        <v>57</v>
      </c>
      <c r="BF169" s="42" t="str">
        <f t="shared" ca="1" si="21"/>
        <v>EJECUCION</v>
      </c>
      <c r="BG169" s="4"/>
      <c r="BH169" s="4"/>
      <c r="BI169" s="4"/>
      <c r="BJ169" s="4"/>
      <c r="BK169" s="4"/>
      <c r="BL169" s="4"/>
    </row>
    <row r="170" spans="1:64" s="3" customFormat="1" ht="154" x14ac:dyDescent="0.35">
      <c r="B170" s="1">
        <v>2025</v>
      </c>
      <c r="C170" s="64" t="s">
        <v>1398</v>
      </c>
      <c r="D170" s="3" t="s">
        <v>121</v>
      </c>
      <c r="E170" s="3" t="s">
        <v>1297</v>
      </c>
      <c r="F170" s="3" t="s">
        <v>118</v>
      </c>
      <c r="G170" s="14">
        <v>45707</v>
      </c>
      <c r="H170" s="3" t="s">
        <v>1296</v>
      </c>
      <c r="I170" s="3" t="s">
        <v>66</v>
      </c>
      <c r="J170" s="3">
        <v>1073251254</v>
      </c>
      <c r="K170" s="3" t="s">
        <v>53</v>
      </c>
      <c r="L170" s="3" t="s">
        <v>53</v>
      </c>
      <c r="M170" s="3" t="s">
        <v>56</v>
      </c>
      <c r="N170" s="3" t="s">
        <v>362</v>
      </c>
      <c r="O170" s="153" t="s">
        <v>1299</v>
      </c>
      <c r="P170" s="38">
        <v>27008000</v>
      </c>
      <c r="Q170" s="22">
        <v>8</v>
      </c>
      <c r="R170" s="16">
        <v>3376000</v>
      </c>
      <c r="S170" s="5" t="s">
        <v>53</v>
      </c>
      <c r="T170" s="17" t="s">
        <v>53</v>
      </c>
      <c r="U170" s="1" t="s">
        <v>1300</v>
      </c>
      <c r="V170" s="1" t="s">
        <v>1318</v>
      </c>
      <c r="W170" s="3" t="s">
        <v>53</v>
      </c>
      <c r="X170" s="3" t="s">
        <v>53</v>
      </c>
      <c r="Y170" s="3" t="s">
        <v>107</v>
      </c>
      <c r="Z170" s="3" t="s">
        <v>53</v>
      </c>
      <c r="AA170" s="3" t="s">
        <v>53</v>
      </c>
      <c r="AB170" s="3">
        <v>0</v>
      </c>
      <c r="AC170" s="50">
        <f t="shared" si="15"/>
        <v>27008000</v>
      </c>
      <c r="AD170" s="50" t="s">
        <v>53</v>
      </c>
      <c r="AE170" s="50" t="s">
        <v>53</v>
      </c>
      <c r="AF170" s="50" t="s">
        <v>53</v>
      </c>
      <c r="AG170" s="50" t="s">
        <v>53</v>
      </c>
      <c r="AH170" s="50" t="s">
        <v>53</v>
      </c>
      <c r="AI170" s="50" t="s">
        <v>53</v>
      </c>
      <c r="AJ170" s="50" t="s">
        <v>53</v>
      </c>
      <c r="AK170" s="50" t="s">
        <v>53</v>
      </c>
      <c r="AL170" s="50" t="s">
        <v>53</v>
      </c>
      <c r="AM170" s="50" t="s">
        <v>53</v>
      </c>
      <c r="AN170" s="50" t="s">
        <v>53</v>
      </c>
      <c r="AO170" s="1" t="s">
        <v>55</v>
      </c>
      <c r="AP170" s="14">
        <f t="shared" si="26"/>
        <v>45707</v>
      </c>
      <c r="AQ170" s="14" t="s">
        <v>53</v>
      </c>
      <c r="AR170" s="14" t="s">
        <v>53</v>
      </c>
      <c r="AS170" s="47">
        <v>45708</v>
      </c>
      <c r="AT170" s="47">
        <v>45949</v>
      </c>
      <c r="AU170" s="20">
        <f t="shared" si="20"/>
        <v>45949</v>
      </c>
      <c r="AV170" s="59" t="str">
        <f t="shared" ca="1" si="17"/>
        <v>EJECUCION</v>
      </c>
      <c r="AW170" s="3" t="s">
        <v>53</v>
      </c>
      <c r="AX170" s="43" t="s">
        <v>1232</v>
      </c>
      <c r="AY170" s="1" t="s">
        <v>358</v>
      </c>
      <c r="AZ170" s="3" t="s">
        <v>55</v>
      </c>
      <c r="BA170" s="6" t="s">
        <v>1301</v>
      </c>
      <c r="BB170" s="1" t="s">
        <v>53</v>
      </c>
      <c r="BC170" s="1" t="s">
        <v>55</v>
      </c>
      <c r="BD170" s="3" t="s">
        <v>277</v>
      </c>
      <c r="BE170" s="57">
        <f t="shared" ca="1" si="18"/>
        <v>57</v>
      </c>
      <c r="BF170" s="42" t="str">
        <f t="shared" ca="1" si="21"/>
        <v>EJECUCION</v>
      </c>
      <c r="BG170" s="4"/>
      <c r="BH170" s="4"/>
      <c r="BI170" s="4"/>
      <c r="BJ170" s="4"/>
      <c r="BK170" s="4"/>
      <c r="BL170" s="4"/>
    </row>
    <row r="171" spans="1:64" s="3" customFormat="1" ht="154" x14ac:dyDescent="0.35">
      <c r="A171" s="3" t="s">
        <v>106</v>
      </c>
      <c r="B171" s="1">
        <v>2025</v>
      </c>
      <c r="C171" s="64" t="s">
        <v>1399</v>
      </c>
      <c r="D171" s="3" t="s">
        <v>121</v>
      </c>
      <c r="E171" s="3" t="s">
        <v>1302</v>
      </c>
      <c r="F171" s="3" t="s">
        <v>118</v>
      </c>
      <c r="G171" s="14">
        <v>45707</v>
      </c>
      <c r="H171" s="3" t="s">
        <v>1034</v>
      </c>
      <c r="I171" s="3" t="s">
        <v>66</v>
      </c>
      <c r="J171" s="3">
        <v>1032494265</v>
      </c>
      <c r="K171" s="3" t="s">
        <v>53</v>
      </c>
      <c r="L171" s="3" t="s">
        <v>53</v>
      </c>
      <c r="M171" s="3" t="s">
        <v>56</v>
      </c>
      <c r="N171" s="3" t="s">
        <v>1303</v>
      </c>
      <c r="O171" s="153" t="s">
        <v>1304</v>
      </c>
      <c r="P171" s="38">
        <v>41018400</v>
      </c>
      <c r="Q171" s="22">
        <v>8</v>
      </c>
      <c r="R171" s="16">
        <v>3059500</v>
      </c>
      <c r="S171" s="5" t="s">
        <v>53</v>
      </c>
      <c r="T171" s="17" t="s">
        <v>53</v>
      </c>
      <c r="U171" s="1" t="s">
        <v>1305</v>
      </c>
      <c r="V171" s="1" t="s">
        <v>1376</v>
      </c>
      <c r="W171" s="3" t="s">
        <v>53</v>
      </c>
      <c r="X171" s="3" t="s">
        <v>53</v>
      </c>
      <c r="Y171" s="3" t="s">
        <v>682</v>
      </c>
      <c r="Z171" s="3" t="s">
        <v>53</v>
      </c>
      <c r="AA171" s="3" t="s">
        <v>53</v>
      </c>
      <c r="AB171" s="3">
        <v>0</v>
      </c>
      <c r="AC171" s="50">
        <f t="shared" si="15"/>
        <v>41018400</v>
      </c>
      <c r="AD171" s="50" t="s">
        <v>53</v>
      </c>
      <c r="AE171" s="50" t="s">
        <v>53</v>
      </c>
      <c r="AF171" s="50" t="s">
        <v>53</v>
      </c>
      <c r="AG171" s="50" t="s">
        <v>53</v>
      </c>
      <c r="AH171" s="50" t="s">
        <v>53</v>
      </c>
      <c r="AI171" s="50" t="s">
        <v>53</v>
      </c>
      <c r="AJ171" s="50" t="s">
        <v>53</v>
      </c>
      <c r="AK171" s="50" t="s">
        <v>53</v>
      </c>
      <c r="AL171" s="50" t="s">
        <v>53</v>
      </c>
      <c r="AM171" s="50" t="s">
        <v>53</v>
      </c>
      <c r="AN171" s="50" t="s">
        <v>53</v>
      </c>
      <c r="AO171" s="1" t="s">
        <v>55</v>
      </c>
      <c r="AP171" s="14">
        <f t="shared" si="26"/>
        <v>45707</v>
      </c>
      <c r="AQ171" s="14" t="s">
        <v>53</v>
      </c>
      <c r="AR171" s="14" t="s">
        <v>53</v>
      </c>
      <c r="AS171" s="47">
        <v>45708</v>
      </c>
      <c r="AT171" s="47">
        <v>45949</v>
      </c>
      <c r="AU171" s="20">
        <f t="shared" si="20"/>
        <v>45949</v>
      </c>
      <c r="AV171" s="59" t="str">
        <f t="shared" si="17"/>
        <v>EJECUCION</v>
      </c>
      <c r="AW171" s="3" t="s">
        <v>53</v>
      </c>
      <c r="AX171" s="43" t="s">
        <v>1306</v>
      </c>
      <c r="AY171" s="1" t="s">
        <v>1307</v>
      </c>
      <c r="AZ171" s="3" t="s">
        <v>55</v>
      </c>
      <c r="BA171" s="6" t="s">
        <v>1308</v>
      </c>
      <c r="BB171" s="1" t="s">
        <v>53</v>
      </c>
      <c r="BC171" s="1" t="s">
        <v>55</v>
      </c>
      <c r="BD171" s="3" t="s">
        <v>643</v>
      </c>
      <c r="BE171" s="57"/>
      <c r="BF171" s="42" t="str">
        <f t="shared" si="21"/>
        <v>EJECUCION</v>
      </c>
      <c r="BG171" s="4"/>
      <c r="BH171" s="4"/>
      <c r="BI171" s="4"/>
      <c r="BJ171" s="4"/>
      <c r="BK171" s="4"/>
      <c r="BL171" s="4"/>
    </row>
    <row r="172" spans="1:64" s="3" customFormat="1" ht="74.400000000000006" customHeight="1" x14ac:dyDescent="0.35">
      <c r="A172" s="3" t="s">
        <v>106</v>
      </c>
      <c r="B172" s="1">
        <v>2025</v>
      </c>
      <c r="C172" s="64" t="s">
        <v>1404</v>
      </c>
      <c r="D172" s="3" t="s">
        <v>121</v>
      </c>
      <c r="E172" s="3" t="s">
        <v>1309</v>
      </c>
      <c r="F172" s="3" t="s">
        <v>118</v>
      </c>
      <c r="G172" s="14">
        <v>45707</v>
      </c>
      <c r="H172" s="3" t="s">
        <v>1044</v>
      </c>
      <c r="I172" s="3" t="s">
        <v>66</v>
      </c>
      <c r="J172" s="3">
        <v>1073168506</v>
      </c>
      <c r="K172" s="3" t="s">
        <v>53</v>
      </c>
      <c r="L172" s="3" t="s">
        <v>53</v>
      </c>
      <c r="M172" s="3" t="s">
        <v>56</v>
      </c>
      <c r="N172" s="3" t="s">
        <v>1310</v>
      </c>
      <c r="O172" s="153" t="s">
        <v>1311</v>
      </c>
      <c r="P172" s="38">
        <v>24476000</v>
      </c>
      <c r="Q172" s="22">
        <v>8</v>
      </c>
      <c r="R172" s="49">
        <v>3059500</v>
      </c>
      <c r="S172" s="5" t="s">
        <v>53</v>
      </c>
      <c r="T172" s="17" t="s">
        <v>53</v>
      </c>
      <c r="U172" s="3" t="s">
        <v>1305</v>
      </c>
      <c r="V172" s="1" t="s">
        <v>1741</v>
      </c>
      <c r="W172" s="3" t="s">
        <v>53</v>
      </c>
      <c r="X172" s="3" t="s">
        <v>53</v>
      </c>
      <c r="Y172" s="3" t="s">
        <v>107</v>
      </c>
      <c r="Z172" s="3" t="s">
        <v>53</v>
      </c>
      <c r="AA172" s="3" t="s">
        <v>53</v>
      </c>
      <c r="AB172" s="3">
        <v>0</v>
      </c>
      <c r="AC172" s="50">
        <f t="shared" si="15"/>
        <v>24476000</v>
      </c>
      <c r="AD172" s="50" t="s">
        <v>53</v>
      </c>
      <c r="AE172" s="50" t="s">
        <v>53</v>
      </c>
      <c r="AF172" s="50" t="s">
        <v>53</v>
      </c>
      <c r="AG172" s="50" t="s">
        <v>53</v>
      </c>
      <c r="AH172" s="50" t="s">
        <v>53</v>
      </c>
      <c r="AI172" s="50" t="s">
        <v>53</v>
      </c>
      <c r="AJ172" s="50" t="s">
        <v>53</v>
      </c>
      <c r="AK172" s="50" t="s">
        <v>53</v>
      </c>
      <c r="AL172" s="50" t="s">
        <v>53</v>
      </c>
      <c r="AM172" s="50" t="s">
        <v>53</v>
      </c>
      <c r="AN172" s="50" t="s">
        <v>53</v>
      </c>
      <c r="AO172" s="1" t="s">
        <v>55</v>
      </c>
      <c r="AP172" s="14">
        <f t="shared" si="26"/>
        <v>45707</v>
      </c>
      <c r="AQ172" s="14" t="s">
        <v>53</v>
      </c>
      <c r="AR172" s="14" t="s">
        <v>53</v>
      </c>
      <c r="AS172" s="47">
        <v>45708</v>
      </c>
      <c r="AT172" s="47">
        <v>45949</v>
      </c>
      <c r="AU172" s="20">
        <f t="shared" si="20"/>
        <v>45949</v>
      </c>
      <c r="AV172" s="59" t="str">
        <f t="shared" ca="1" si="17"/>
        <v>EJECUCION</v>
      </c>
      <c r="AW172" s="3" t="s">
        <v>53</v>
      </c>
      <c r="AX172" s="43" t="s">
        <v>335</v>
      </c>
      <c r="AY172" s="1" t="s">
        <v>85</v>
      </c>
      <c r="AZ172" s="3" t="s">
        <v>55</v>
      </c>
      <c r="BA172" s="31" t="s">
        <v>1312</v>
      </c>
      <c r="BB172" s="1" t="s">
        <v>53</v>
      </c>
      <c r="BC172" s="1" t="s">
        <v>55</v>
      </c>
      <c r="BD172" s="3" t="s">
        <v>277</v>
      </c>
      <c r="BE172" s="57">
        <f t="shared" ca="1" si="18"/>
        <v>57</v>
      </c>
      <c r="BF172" s="42" t="str">
        <f t="shared" ca="1" si="21"/>
        <v>EJECUCION</v>
      </c>
      <c r="BG172" s="4"/>
      <c r="BH172" s="4"/>
      <c r="BI172" s="4"/>
      <c r="BJ172" s="4"/>
      <c r="BK172" s="4"/>
      <c r="BL172" s="4"/>
    </row>
    <row r="173" spans="1:64" s="3" customFormat="1" ht="154" x14ac:dyDescent="0.35">
      <c r="A173" s="3" t="s">
        <v>1103</v>
      </c>
      <c r="B173" s="1">
        <v>2025</v>
      </c>
      <c r="C173" s="64" t="s">
        <v>1405</v>
      </c>
      <c r="D173" s="3" t="s">
        <v>121</v>
      </c>
      <c r="E173" s="3" t="s">
        <v>1377</v>
      </c>
      <c r="F173" s="3" t="s">
        <v>118</v>
      </c>
      <c r="G173" s="14">
        <v>45708</v>
      </c>
      <c r="H173" s="3" t="s">
        <v>1378</v>
      </c>
      <c r="I173" s="3" t="s">
        <v>66</v>
      </c>
      <c r="J173" s="3">
        <v>1069078184</v>
      </c>
      <c r="K173" s="3" t="s">
        <v>53</v>
      </c>
      <c r="L173" s="3" t="s">
        <v>53</v>
      </c>
      <c r="M173" s="3" t="s">
        <v>56</v>
      </c>
      <c r="N173" s="3" t="s">
        <v>704</v>
      </c>
      <c r="O173" s="153" t="s">
        <v>945</v>
      </c>
      <c r="P173" s="38">
        <v>42000000</v>
      </c>
      <c r="Q173" s="22">
        <v>8</v>
      </c>
      <c r="R173" s="16">
        <v>5250000</v>
      </c>
      <c r="S173" s="5" t="s">
        <v>53</v>
      </c>
      <c r="T173" s="17" t="s">
        <v>53</v>
      </c>
      <c r="U173" s="1" t="s">
        <v>1379</v>
      </c>
      <c r="V173" s="3" t="s">
        <v>1384</v>
      </c>
      <c r="W173" s="3" t="s">
        <v>53</v>
      </c>
      <c r="X173" s="3" t="s">
        <v>53</v>
      </c>
      <c r="Y173" s="3" t="s">
        <v>107</v>
      </c>
      <c r="Z173" s="3" t="s">
        <v>53</v>
      </c>
      <c r="AA173" s="3" t="s">
        <v>53</v>
      </c>
      <c r="AB173" s="3">
        <v>0</v>
      </c>
      <c r="AC173" s="50">
        <f t="shared" si="15"/>
        <v>42000000</v>
      </c>
      <c r="AD173" s="50" t="s">
        <v>53</v>
      </c>
      <c r="AE173" s="50" t="s">
        <v>53</v>
      </c>
      <c r="AF173" s="50" t="s">
        <v>53</v>
      </c>
      <c r="AG173" s="50" t="s">
        <v>53</v>
      </c>
      <c r="AH173" s="50" t="s">
        <v>53</v>
      </c>
      <c r="AI173" s="50" t="s">
        <v>53</v>
      </c>
      <c r="AJ173" s="50" t="s">
        <v>53</v>
      </c>
      <c r="AK173" s="50" t="s">
        <v>53</v>
      </c>
      <c r="AL173" s="50" t="s">
        <v>53</v>
      </c>
      <c r="AM173" s="50" t="s">
        <v>53</v>
      </c>
      <c r="AN173" s="50" t="s">
        <v>53</v>
      </c>
      <c r="AO173" s="1" t="s">
        <v>55</v>
      </c>
      <c r="AP173" s="14">
        <f t="shared" si="26"/>
        <v>45708</v>
      </c>
      <c r="AQ173" s="14" t="s">
        <v>53</v>
      </c>
      <c r="AR173" s="14" t="s">
        <v>53</v>
      </c>
      <c r="AS173" s="47">
        <v>45709</v>
      </c>
      <c r="AT173" s="47">
        <v>45950</v>
      </c>
      <c r="AU173" s="20">
        <f t="shared" si="20"/>
        <v>45950</v>
      </c>
      <c r="AV173" s="59" t="str">
        <f t="shared" ca="1" si="17"/>
        <v>EJECUCION</v>
      </c>
      <c r="AW173" s="3" t="s">
        <v>53</v>
      </c>
      <c r="AX173" s="43" t="s">
        <v>403</v>
      </c>
      <c r="AY173" s="1" t="s">
        <v>404</v>
      </c>
      <c r="AZ173" s="3" t="s">
        <v>55</v>
      </c>
      <c r="BA173" s="6" t="s">
        <v>1380</v>
      </c>
      <c r="BB173" s="1" t="s">
        <v>53</v>
      </c>
      <c r="BC173" s="1" t="s">
        <v>55</v>
      </c>
      <c r="BD173" s="3" t="s">
        <v>277</v>
      </c>
      <c r="BE173" s="57">
        <f t="shared" ca="1" si="18"/>
        <v>58</v>
      </c>
      <c r="BF173" s="42" t="str">
        <f t="shared" ca="1" si="21"/>
        <v>EJECUCION</v>
      </c>
      <c r="BG173" s="4"/>
      <c r="BH173" s="4"/>
      <c r="BI173" s="4"/>
      <c r="BJ173" s="4"/>
      <c r="BK173" s="4"/>
      <c r="BL173" s="4"/>
    </row>
    <row r="174" spans="1:64" s="3" customFormat="1" ht="280" x14ac:dyDescent="0.35">
      <c r="A174" s="3" t="s">
        <v>864</v>
      </c>
      <c r="B174" s="1">
        <v>2025</v>
      </c>
      <c r="C174" s="64" t="s">
        <v>1406</v>
      </c>
      <c r="D174" s="3" t="s">
        <v>121</v>
      </c>
      <c r="E174" s="3" t="s">
        <v>1288</v>
      </c>
      <c r="F174" s="3" t="s">
        <v>62</v>
      </c>
      <c r="G174" s="14">
        <v>45707</v>
      </c>
      <c r="H174" s="3" t="s">
        <v>1313</v>
      </c>
      <c r="I174" s="3" t="s">
        <v>51</v>
      </c>
      <c r="J174" s="3">
        <v>900905675</v>
      </c>
      <c r="K174" s="3" t="s">
        <v>1509</v>
      </c>
      <c r="L174" s="3">
        <v>1013623379</v>
      </c>
      <c r="M174" s="3" t="s">
        <v>52</v>
      </c>
      <c r="N174" s="3" t="s">
        <v>62</v>
      </c>
      <c r="O174" s="153" t="s">
        <v>1287</v>
      </c>
      <c r="P174" s="38">
        <v>42165127</v>
      </c>
      <c r="Q174" s="22">
        <v>6</v>
      </c>
      <c r="R174" s="49" t="s">
        <v>1314</v>
      </c>
      <c r="S174" s="1" t="s">
        <v>1315</v>
      </c>
      <c r="T174" s="17" t="s">
        <v>1316</v>
      </c>
      <c r="U174" s="1" t="s">
        <v>2684</v>
      </c>
      <c r="V174" s="1" t="s">
        <v>1742</v>
      </c>
      <c r="W174" s="3" t="s">
        <v>53</v>
      </c>
      <c r="X174" s="3" t="s">
        <v>53</v>
      </c>
      <c r="Y174" s="3" t="s">
        <v>682</v>
      </c>
      <c r="Z174" s="3" t="s">
        <v>53</v>
      </c>
      <c r="AA174" s="3" t="s">
        <v>53</v>
      </c>
      <c r="AB174" s="3">
        <v>0</v>
      </c>
      <c r="AC174" s="50">
        <f t="shared" si="15"/>
        <v>42165127</v>
      </c>
      <c r="AD174" s="50" t="s">
        <v>53</v>
      </c>
      <c r="AE174" s="50" t="s">
        <v>53</v>
      </c>
      <c r="AF174" s="50" t="s">
        <v>53</v>
      </c>
      <c r="AG174" s="50" t="s">
        <v>53</v>
      </c>
      <c r="AH174" s="50" t="s">
        <v>53</v>
      </c>
      <c r="AI174" s="50" t="s">
        <v>53</v>
      </c>
      <c r="AJ174" s="50" t="s">
        <v>53</v>
      </c>
      <c r="AK174" s="50" t="s">
        <v>53</v>
      </c>
      <c r="AL174" s="50" t="s">
        <v>53</v>
      </c>
      <c r="AM174" s="50" t="s">
        <v>53</v>
      </c>
      <c r="AN174" s="50" t="s">
        <v>53</v>
      </c>
      <c r="AO174" s="1" t="s">
        <v>53</v>
      </c>
      <c r="AP174" s="14" t="s">
        <v>53</v>
      </c>
      <c r="AQ174" s="14" t="s">
        <v>53</v>
      </c>
      <c r="AR174" s="14" t="s">
        <v>53</v>
      </c>
      <c r="AS174" s="20">
        <v>45817</v>
      </c>
      <c r="AT174" s="20">
        <v>45999</v>
      </c>
      <c r="AU174" s="20"/>
      <c r="AV174" s="59" t="str">
        <f t="shared" ca="1" si="17"/>
        <v>EJECUCION</v>
      </c>
      <c r="AW174" s="3" t="s">
        <v>53</v>
      </c>
      <c r="AX174" s="43" t="s">
        <v>1196</v>
      </c>
      <c r="AY174" s="1" t="s">
        <v>1196</v>
      </c>
      <c r="AZ174" s="3" t="s">
        <v>55</v>
      </c>
      <c r="BA174" s="6" t="s">
        <v>1317</v>
      </c>
      <c r="BB174" s="1" t="s">
        <v>53</v>
      </c>
      <c r="BC174" s="1" t="s">
        <v>55</v>
      </c>
      <c r="BD174" s="3" t="s">
        <v>643</v>
      </c>
      <c r="BE174" s="57">
        <f ca="1">+AT313-$BE$1</f>
        <v>83</v>
      </c>
      <c r="BF174" s="42" t="str">
        <f t="shared" ca="1" si="21"/>
        <v>EJECUCION</v>
      </c>
      <c r="BG174" s="4"/>
      <c r="BH174" s="4"/>
      <c r="BI174" s="4"/>
      <c r="BJ174" s="4"/>
      <c r="BK174" s="4"/>
      <c r="BL174" s="4"/>
    </row>
    <row r="175" spans="1:64" s="3" customFormat="1" ht="48" customHeight="1" x14ac:dyDescent="0.35">
      <c r="A175" s="3" t="s">
        <v>1103</v>
      </c>
      <c r="B175" s="1">
        <v>2025</v>
      </c>
      <c r="C175" s="64" t="s">
        <v>1407</v>
      </c>
      <c r="D175" s="3" t="s">
        <v>121</v>
      </c>
      <c r="E175" s="3" t="s">
        <v>1319</v>
      </c>
      <c r="F175" s="3" t="s">
        <v>118</v>
      </c>
      <c r="G175" s="14">
        <v>45712</v>
      </c>
      <c r="H175" s="3" t="s">
        <v>1381</v>
      </c>
      <c r="I175" s="3" t="s">
        <v>51</v>
      </c>
      <c r="J175" s="3">
        <v>901110155</v>
      </c>
      <c r="K175" s="3" t="s">
        <v>2177</v>
      </c>
      <c r="L175" s="3">
        <v>1098606244</v>
      </c>
      <c r="M175" s="3" t="s">
        <v>52</v>
      </c>
      <c r="N175" s="3" t="s">
        <v>200</v>
      </c>
      <c r="O175" s="153" t="s">
        <v>1320</v>
      </c>
      <c r="P175" s="38">
        <v>11737673</v>
      </c>
      <c r="Q175" s="22">
        <v>8</v>
      </c>
      <c r="R175" s="103">
        <v>1192352</v>
      </c>
      <c r="S175" s="5">
        <v>25</v>
      </c>
      <c r="T175" s="38" t="s">
        <v>1321</v>
      </c>
      <c r="U175" s="20" t="s">
        <v>1322</v>
      </c>
      <c r="V175" s="1" t="s">
        <v>1479</v>
      </c>
      <c r="X175" s="3" t="s">
        <v>53</v>
      </c>
      <c r="Y175" s="3" t="s">
        <v>107</v>
      </c>
      <c r="Z175" s="3" t="s">
        <v>53</v>
      </c>
      <c r="AA175" s="3" t="s">
        <v>53</v>
      </c>
      <c r="AB175" s="3">
        <v>0</v>
      </c>
      <c r="AC175" s="50">
        <f t="shared" si="15"/>
        <v>11737673</v>
      </c>
      <c r="AD175" s="50" t="s">
        <v>53</v>
      </c>
      <c r="AE175" s="50" t="s">
        <v>53</v>
      </c>
      <c r="AF175" s="50" t="s">
        <v>53</v>
      </c>
      <c r="AG175" s="50" t="s">
        <v>53</v>
      </c>
      <c r="AH175" s="50" t="s">
        <v>53</v>
      </c>
      <c r="AI175" s="50" t="s">
        <v>53</v>
      </c>
      <c r="AJ175" s="50" t="s">
        <v>53</v>
      </c>
      <c r="AK175" s="50" t="s">
        <v>53</v>
      </c>
      <c r="AL175" s="50" t="s">
        <v>53</v>
      </c>
      <c r="AM175" s="50" t="s">
        <v>53</v>
      </c>
      <c r="AN175" s="50" t="s">
        <v>53</v>
      </c>
      <c r="AO175" s="1" t="s">
        <v>53</v>
      </c>
      <c r="AP175" s="14" t="s">
        <v>53</v>
      </c>
      <c r="AQ175" s="14" t="s">
        <v>55</v>
      </c>
      <c r="AR175" s="14" t="s">
        <v>53</v>
      </c>
      <c r="AS175" s="47">
        <v>45726</v>
      </c>
      <c r="AT175" s="47">
        <v>45995</v>
      </c>
      <c r="AU175" s="20">
        <f t="shared" si="20"/>
        <v>45995</v>
      </c>
      <c r="AV175" s="59" t="str">
        <f t="shared" ca="1" si="17"/>
        <v>EJECUCION</v>
      </c>
      <c r="AW175" s="3" t="s">
        <v>53</v>
      </c>
      <c r="AX175" s="43" t="s">
        <v>81</v>
      </c>
      <c r="AY175" s="1" t="s">
        <v>71</v>
      </c>
      <c r="AZ175" s="3" t="s">
        <v>55</v>
      </c>
      <c r="BA175" s="6" t="s">
        <v>1323</v>
      </c>
      <c r="BB175" s="1" t="s">
        <v>53</v>
      </c>
      <c r="BC175" s="1" t="s">
        <v>55</v>
      </c>
      <c r="BD175" s="3" t="s">
        <v>277</v>
      </c>
      <c r="BE175" s="57">
        <f t="shared" ca="1" si="18"/>
        <v>103</v>
      </c>
      <c r="BF175" s="42" t="str">
        <f t="shared" ca="1" si="21"/>
        <v>EJECUCION</v>
      </c>
      <c r="BG175" s="4"/>
      <c r="BH175" s="4"/>
      <c r="BI175" s="4"/>
      <c r="BJ175" s="4"/>
      <c r="BK175" s="4"/>
      <c r="BL175" s="4"/>
    </row>
    <row r="176" spans="1:64" s="3" customFormat="1" ht="159.5" x14ac:dyDescent="0.35">
      <c r="A176" s="3" t="s">
        <v>1103</v>
      </c>
      <c r="B176" s="1">
        <v>2025</v>
      </c>
      <c r="C176" s="64" t="s">
        <v>1408</v>
      </c>
      <c r="D176" s="3" t="s">
        <v>121</v>
      </c>
      <c r="E176" s="3" t="s">
        <v>1325</v>
      </c>
      <c r="F176" s="3" t="s">
        <v>118</v>
      </c>
      <c r="G176" s="14">
        <v>45708</v>
      </c>
      <c r="H176" s="3" t="s">
        <v>1324</v>
      </c>
      <c r="I176" s="3" t="s">
        <v>66</v>
      </c>
      <c r="J176" s="3">
        <v>1010121440</v>
      </c>
      <c r="K176" s="3" t="s">
        <v>53</v>
      </c>
      <c r="L176" s="3" t="s">
        <v>53</v>
      </c>
      <c r="M176" s="3" t="s">
        <v>56</v>
      </c>
      <c r="N176" s="3" t="s">
        <v>660</v>
      </c>
      <c r="O176" s="153" t="s">
        <v>1326</v>
      </c>
      <c r="P176" s="38">
        <v>42000000</v>
      </c>
      <c r="Q176" s="22">
        <v>8</v>
      </c>
      <c r="R176" s="38">
        <v>5250000</v>
      </c>
      <c r="S176" s="5" t="s">
        <v>53</v>
      </c>
      <c r="T176" s="17" t="s">
        <v>53</v>
      </c>
      <c r="U176" s="3" t="s">
        <v>1327</v>
      </c>
      <c r="V176" s="1" t="s">
        <v>1385</v>
      </c>
      <c r="X176" s="3" t="s">
        <v>53</v>
      </c>
      <c r="Y176" s="3" t="s">
        <v>107</v>
      </c>
      <c r="Z176" s="3" t="s">
        <v>53</v>
      </c>
      <c r="AA176" s="3" t="s">
        <v>53</v>
      </c>
      <c r="AB176" s="3">
        <v>0</v>
      </c>
      <c r="AC176" s="50">
        <f t="shared" si="15"/>
        <v>42000000</v>
      </c>
      <c r="AD176" s="50" t="s">
        <v>53</v>
      </c>
      <c r="AE176" s="50" t="s">
        <v>53</v>
      </c>
      <c r="AF176" s="50" t="s">
        <v>53</v>
      </c>
      <c r="AG176" s="50" t="s">
        <v>53</v>
      </c>
      <c r="AH176" s="50" t="s">
        <v>53</v>
      </c>
      <c r="AI176" s="50" t="s">
        <v>53</v>
      </c>
      <c r="AJ176" s="50" t="s">
        <v>53</v>
      </c>
      <c r="AK176" s="50" t="s">
        <v>53</v>
      </c>
      <c r="AL176" s="50" t="s">
        <v>53</v>
      </c>
      <c r="AM176" s="50" t="s">
        <v>53</v>
      </c>
      <c r="AN176" s="50" t="s">
        <v>53</v>
      </c>
      <c r="AO176" s="1" t="s">
        <v>55</v>
      </c>
      <c r="AP176" s="14">
        <f t="shared" si="26"/>
        <v>45708</v>
      </c>
      <c r="AQ176" s="14" t="s">
        <v>53</v>
      </c>
      <c r="AR176" s="14" t="s">
        <v>53</v>
      </c>
      <c r="AS176" s="47">
        <v>45709</v>
      </c>
      <c r="AT176" s="47">
        <v>45950</v>
      </c>
      <c r="AU176" s="20">
        <f t="shared" si="20"/>
        <v>45950</v>
      </c>
      <c r="AV176" s="59" t="str">
        <f t="shared" ca="1" si="17"/>
        <v>EJECUCION</v>
      </c>
      <c r="AW176" s="3" t="s">
        <v>53</v>
      </c>
      <c r="AX176" s="43" t="s">
        <v>1328</v>
      </c>
      <c r="AY176" s="1" t="s">
        <v>404</v>
      </c>
      <c r="AZ176" s="3" t="s">
        <v>55</v>
      </c>
      <c r="BA176" s="31" t="s">
        <v>1329</v>
      </c>
      <c r="BB176" s="1" t="s">
        <v>53</v>
      </c>
      <c r="BC176" s="1" t="s">
        <v>55</v>
      </c>
      <c r="BD176" s="3" t="s">
        <v>277</v>
      </c>
      <c r="BE176" s="57">
        <f t="shared" ca="1" si="18"/>
        <v>58</v>
      </c>
      <c r="BF176" s="42" t="str">
        <f t="shared" ca="1" si="21"/>
        <v>EJECUCION</v>
      </c>
      <c r="BG176" s="4"/>
      <c r="BH176" s="4"/>
      <c r="BI176" s="4"/>
      <c r="BJ176" s="4"/>
      <c r="BK176" s="4"/>
      <c r="BL176" s="4"/>
    </row>
    <row r="177" spans="1:64" s="3" customFormat="1" ht="46.25" customHeight="1" x14ac:dyDescent="0.35">
      <c r="A177" s="3" t="s">
        <v>98</v>
      </c>
      <c r="B177" s="1">
        <v>2025</v>
      </c>
      <c r="C177" s="3" t="s">
        <v>1409</v>
      </c>
      <c r="D177" s="3" t="s">
        <v>121</v>
      </c>
      <c r="E177" s="3" t="s">
        <v>1486</v>
      </c>
      <c r="F177" s="3" t="s">
        <v>118</v>
      </c>
      <c r="G177" s="14">
        <v>45712</v>
      </c>
      <c r="H177" s="3" t="s">
        <v>1330</v>
      </c>
      <c r="I177" s="3" t="s">
        <v>66</v>
      </c>
      <c r="J177" s="3">
        <v>1003521230</v>
      </c>
      <c r="K177" s="3" t="s">
        <v>53</v>
      </c>
      <c r="L177" s="3" t="s">
        <v>53</v>
      </c>
      <c r="M177" s="3" t="s">
        <v>56</v>
      </c>
      <c r="N177" s="3" t="s">
        <v>1487</v>
      </c>
      <c r="O177" s="153" t="s">
        <v>1488</v>
      </c>
      <c r="P177" s="38">
        <v>24800000</v>
      </c>
      <c r="Q177" s="22">
        <v>8</v>
      </c>
      <c r="R177" s="16">
        <v>3100000</v>
      </c>
      <c r="S177" s="5" t="s">
        <v>53</v>
      </c>
      <c r="T177" s="17" t="s">
        <v>53</v>
      </c>
      <c r="U177" s="3" t="s">
        <v>1489</v>
      </c>
      <c r="V177" s="1" t="s">
        <v>1478</v>
      </c>
      <c r="W177" s="3" t="s">
        <v>53</v>
      </c>
      <c r="X177" s="3" t="s">
        <v>53</v>
      </c>
      <c r="Y177" s="3" t="s">
        <v>107</v>
      </c>
      <c r="Z177" s="3" t="s">
        <v>53</v>
      </c>
      <c r="AA177" s="3" t="s">
        <v>53</v>
      </c>
      <c r="AB177" s="3">
        <v>0</v>
      </c>
      <c r="AC177" s="50">
        <f t="shared" si="15"/>
        <v>24800000</v>
      </c>
      <c r="AD177" s="50" t="s">
        <v>53</v>
      </c>
      <c r="AE177" s="50" t="s">
        <v>53</v>
      </c>
      <c r="AF177" s="50" t="s">
        <v>53</v>
      </c>
      <c r="AG177" s="50" t="s">
        <v>53</v>
      </c>
      <c r="AH177" s="50" t="s">
        <v>53</v>
      </c>
      <c r="AI177" s="50" t="s">
        <v>53</v>
      </c>
      <c r="AJ177" s="50" t="s">
        <v>53</v>
      </c>
      <c r="AK177" s="50" t="s">
        <v>53</v>
      </c>
      <c r="AL177" s="50" t="s">
        <v>53</v>
      </c>
      <c r="AM177" s="50" t="s">
        <v>53</v>
      </c>
      <c r="AN177" s="50" t="s">
        <v>53</v>
      </c>
      <c r="AO177" s="1" t="s">
        <v>55</v>
      </c>
      <c r="AP177" s="14">
        <f t="shared" si="26"/>
        <v>45712</v>
      </c>
      <c r="AQ177" s="14" t="s">
        <v>53</v>
      </c>
      <c r="AR177" s="14" t="s">
        <v>53</v>
      </c>
      <c r="AS177" s="47">
        <v>45713</v>
      </c>
      <c r="AT177" s="47">
        <v>45954</v>
      </c>
      <c r="AU177" s="20">
        <f t="shared" si="20"/>
        <v>45954</v>
      </c>
      <c r="AV177" s="59" t="str">
        <f t="shared" ca="1" si="17"/>
        <v>EJECUCION</v>
      </c>
      <c r="AW177" s="3" t="s">
        <v>53</v>
      </c>
      <c r="AX177" s="43" t="s">
        <v>621</v>
      </c>
      <c r="AY177" s="1" t="s">
        <v>1490</v>
      </c>
      <c r="AZ177" s="3" t="s">
        <v>55</v>
      </c>
      <c r="BA177" s="6" t="s">
        <v>1491</v>
      </c>
      <c r="BB177" s="1" t="s">
        <v>53</v>
      </c>
      <c r="BC177" s="1" t="s">
        <v>55</v>
      </c>
      <c r="BD177" s="3" t="s">
        <v>277</v>
      </c>
      <c r="BE177" s="57">
        <f t="shared" ca="1" si="18"/>
        <v>62</v>
      </c>
      <c r="BF177" s="42" t="str">
        <f t="shared" ca="1" si="21"/>
        <v>EJECUCION</v>
      </c>
      <c r="BG177" s="4"/>
      <c r="BH177" s="4"/>
      <c r="BI177" s="4"/>
      <c r="BJ177" s="4"/>
      <c r="BK177" s="4"/>
      <c r="BL177" s="4"/>
    </row>
    <row r="178" spans="1:64" s="3" customFormat="1" ht="154" x14ac:dyDescent="0.35">
      <c r="A178" s="3" t="s">
        <v>203</v>
      </c>
      <c r="B178" s="1">
        <v>2025</v>
      </c>
      <c r="C178" s="3" t="s">
        <v>1410</v>
      </c>
      <c r="D178" s="3" t="s">
        <v>121</v>
      </c>
      <c r="E178" s="3" t="s">
        <v>1332</v>
      </c>
      <c r="F178" s="3" t="s">
        <v>118</v>
      </c>
      <c r="G178" s="80">
        <v>45708</v>
      </c>
      <c r="H178" s="3" t="s">
        <v>1331</v>
      </c>
      <c r="I178" s="3" t="s">
        <v>66</v>
      </c>
      <c r="J178" s="3">
        <v>1032465833</v>
      </c>
      <c r="K178" s="3" t="s">
        <v>53</v>
      </c>
      <c r="L178" s="3" t="s">
        <v>53</v>
      </c>
      <c r="M178" s="3" t="s">
        <v>56</v>
      </c>
      <c r="N178" s="3" t="s">
        <v>222</v>
      </c>
      <c r="O178" s="153" t="s">
        <v>1333</v>
      </c>
      <c r="P178" s="38">
        <v>18000000</v>
      </c>
      <c r="Q178" s="22">
        <v>3</v>
      </c>
      <c r="R178" s="38">
        <v>4500000</v>
      </c>
      <c r="S178" s="5" t="s">
        <v>53</v>
      </c>
      <c r="T178" s="17" t="s">
        <v>53</v>
      </c>
      <c r="U178" s="3" t="s">
        <v>1334</v>
      </c>
      <c r="V178" s="1" t="s">
        <v>1743</v>
      </c>
      <c r="W178" s="3" t="s">
        <v>1335</v>
      </c>
      <c r="X178" s="3" t="s">
        <v>53</v>
      </c>
      <c r="Y178" s="3" t="s">
        <v>682</v>
      </c>
      <c r="Z178" s="3" t="s">
        <v>53</v>
      </c>
      <c r="AA178" s="3" t="s">
        <v>53</v>
      </c>
      <c r="AB178" s="3">
        <v>0</v>
      </c>
      <c r="AC178" s="50">
        <f t="shared" si="15"/>
        <v>18000000</v>
      </c>
      <c r="AD178" s="50" t="s">
        <v>53</v>
      </c>
      <c r="AE178" s="50" t="s">
        <v>53</v>
      </c>
      <c r="AF178" s="50" t="s">
        <v>53</v>
      </c>
      <c r="AG178" s="50" t="s">
        <v>53</v>
      </c>
      <c r="AH178" s="50" t="s">
        <v>53</v>
      </c>
      <c r="AI178" s="50" t="s">
        <v>53</v>
      </c>
      <c r="AJ178" s="50" t="s">
        <v>53</v>
      </c>
      <c r="AK178" s="50" t="s">
        <v>53</v>
      </c>
      <c r="AL178" s="50" t="s">
        <v>53</v>
      </c>
      <c r="AM178" s="50" t="s">
        <v>53</v>
      </c>
      <c r="AN178" s="50" t="s">
        <v>53</v>
      </c>
      <c r="AO178" s="1" t="s">
        <v>55</v>
      </c>
      <c r="AP178" s="14">
        <f t="shared" si="26"/>
        <v>45708</v>
      </c>
      <c r="AQ178" s="14" t="s">
        <v>53</v>
      </c>
      <c r="AR178" s="14" t="s">
        <v>53</v>
      </c>
      <c r="AS178" s="47">
        <v>45714</v>
      </c>
      <c r="AT178" s="47">
        <v>45802</v>
      </c>
      <c r="AU178" s="20">
        <f t="shared" si="20"/>
        <v>45802</v>
      </c>
      <c r="AV178" s="59" t="str">
        <f t="shared" ca="1" si="17"/>
        <v>TERMINADO</v>
      </c>
      <c r="AW178" s="3" t="s">
        <v>53</v>
      </c>
      <c r="AX178" s="43" t="s">
        <v>403</v>
      </c>
      <c r="AY178" s="1" t="s">
        <v>404</v>
      </c>
      <c r="AZ178" s="3" t="s">
        <v>55</v>
      </c>
      <c r="BA178" s="6" t="s">
        <v>1336</v>
      </c>
      <c r="BB178" s="1" t="s">
        <v>53</v>
      </c>
      <c r="BC178" s="1" t="s">
        <v>55</v>
      </c>
      <c r="BD178" s="3" t="s">
        <v>643</v>
      </c>
      <c r="BE178" s="57">
        <f t="shared" ca="1" si="18"/>
        <v>-90</v>
      </c>
      <c r="BF178" s="42" t="str">
        <f t="shared" ca="1" si="21"/>
        <v>TERMINADO</v>
      </c>
      <c r="BG178" s="4"/>
      <c r="BH178" s="4"/>
      <c r="BI178" s="4"/>
      <c r="BJ178" s="4"/>
      <c r="BK178" s="4"/>
      <c r="BL178" s="4"/>
    </row>
    <row r="179" spans="1:64" s="3" customFormat="1" ht="154" x14ac:dyDescent="0.35">
      <c r="A179" s="3" t="s">
        <v>106</v>
      </c>
      <c r="B179" s="1">
        <v>2025</v>
      </c>
      <c r="C179" s="3" t="s">
        <v>1411</v>
      </c>
      <c r="D179" s="3" t="s">
        <v>121</v>
      </c>
      <c r="E179" s="3" t="s">
        <v>1338</v>
      </c>
      <c r="F179" s="3" t="s">
        <v>118</v>
      </c>
      <c r="G179" s="20">
        <v>45710</v>
      </c>
      <c r="H179" s="3" t="s">
        <v>1337</v>
      </c>
      <c r="I179" s="3" t="s">
        <v>66</v>
      </c>
      <c r="J179" s="3">
        <v>1018475193</v>
      </c>
      <c r="K179" s="3" t="s">
        <v>53</v>
      </c>
      <c r="L179" s="3" t="s">
        <v>53</v>
      </c>
      <c r="M179" s="3" t="s">
        <v>56</v>
      </c>
      <c r="N179" s="3" t="s">
        <v>222</v>
      </c>
      <c r="O179" s="153" t="s">
        <v>1339</v>
      </c>
      <c r="P179" s="38">
        <v>40000000</v>
      </c>
      <c r="Q179" s="22">
        <v>8</v>
      </c>
      <c r="R179" s="16">
        <v>5000000</v>
      </c>
      <c r="S179" s="5" t="s">
        <v>53</v>
      </c>
      <c r="T179" s="17" t="s">
        <v>53</v>
      </c>
      <c r="U179" s="1" t="s">
        <v>1340</v>
      </c>
      <c r="V179" s="1" t="s">
        <v>1383</v>
      </c>
      <c r="W179" s="3" t="s">
        <v>53</v>
      </c>
      <c r="X179" s="3" t="s">
        <v>53</v>
      </c>
      <c r="Y179" s="3" t="s">
        <v>107</v>
      </c>
      <c r="Z179" s="3" t="s">
        <v>53</v>
      </c>
      <c r="AA179" s="3" t="s">
        <v>53</v>
      </c>
      <c r="AB179" s="3">
        <v>0</v>
      </c>
      <c r="AC179" s="50">
        <f t="shared" ref="AC179:AC241" si="27">AB179+P179</f>
        <v>40000000</v>
      </c>
      <c r="AD179" s="50" t="s">
        <v>53</v>
      </c>
      <c r="AE179" s="50" t="s">
        <v>53</v>
      </c>
      <c r="AF179" s="50" t="s">
        <v>53</v>
      </c>
      <c r="AG179" s="50" t="s">
        <v>53</v>
      </c>
      <c r="AH179" s="50" t="s">
        <v>53</v>
      </c>
      <c r="AI179" s="50" t="s">
        <v>53</v>
      </c>
      <c r="AJ179" s="50" t="s">
        <v>53</v>
      </c>
      <c r="AK179" s="50" t="s">
        <v>53</v>
      </c>
      <c r="AL179" s="50" t="s">
        <v>53</v>
      </c>
      <c r="AM179" s="50" t="s">
        <v>53</v>
      </c>
      <c r="AN179" s="50" t="s">
        <v>53</v>
      </c>
      <c r="AO179" s="1" t="s">
        <v>55</v>
      </c>
      <c r="AP179" s="14">
        <f t="shared" si="26"/>
        <v>45710</v>
      </c>
      <c r="AQ179" s="14" t="s">
        <v>53</v>
      </c>
      <c r="AR179" s="14" t="s">
        <v>53</v>
      </c>
      <c r="AS179" s="47">
        <v>45712</v>
      </c>
      <c r="AT179" s="47">
        <v>45953</v>
      </c>
      <c r="AU179" s="20">
        <f t="shared" si="20"/>
        <v>45953</v>
      </c>
      <c r="AV179" s="59" t="str">
        <f t="shared" ca="1" si="17"/>
        <v>EJECUCION</v>
      </c>
      <c r="AW179" s="3" t="s">
        <v>53</v>
      </c>
      <c r="AX179" s="43" t="s">
        <v>1328</v>
      </c>
      <c r="AY179" s="1" t="s">
        <v>404</v>
      </c>
      <c r="AZ179" s="3" t="s">
        <v>55</v>
      </c>
      <c r="BA179" s="6" t="s">
        <v>1341</v>
      </c>
      <c r="BB179" s="1" t="s">
        <v>53</v>
      </c>
      <c r="BC179" s="1" t="s">
        <v>55</v>
      </c>
      <c r="BD179" s="3" t="s">
        <v>277</v>
      </c>
      <c r="BE179" s="57">
        <f t="shared" ca="1" si="18"/>
        <v>61</v>
      </c>
      <c r="BF179" s="42" t="str">
        <f t="shared" ca="1" si="21"/>
        <v>EJECUCION</v>
      </c>
      <c r="BG179" s="4"/>
      <c r="BH179" s="4"/>
      <c r="BI179" s="4"/>
      <c r="BJ179" s="4"/>
      <c r="BK179" s="4"/>
      <c r="BL179" s="4"/>
    </row>
    <row r="180" spans="1:64" s="3" customFormat="1" ht="154" x14ac:dyDescent="0.35">
      <c r="A180" s="3" t="s">
        <v>106</v>
      </c>
      <c r="B180" s="1">
        <v>2025</v>
      </c>
      <c r="C180" s="3" t="s">
        <v>1412</v>
      </c>
      <c r="D180" s="3" t="s">
        <v>121</v>
      </c>
      <c r="E180" s="3" t="s">
        <v>1343</v>
      </c>
      <c r="F180" s="3" t="s">
        <v>118</v>
      </c>
      <c r="G180" s="14">
        <v>45709</v>
      </c>
      <c r="H180" s="3" t="s">
        <v>1342</v>
      </c>
      <c r="I180" s="3" t="s">
        <v>66</v>
      </c>
      <c r="J180" s="3">
        <v>1069725792</v>
      </c>
      <c r="K180" s="3" t="s">
        <v>53</v>
      </c>
      <c r="L180" s="3" t="s">
        <v>53</v>
      </c>
      <c r="M180" s="3" t="s">
        <v>56</v>
      </c>
      <c r="N180" s="3" t="s">
        <v>222</v>
      </c>
      <c r="O180" s="153" t="s">
        <v>1344</v>
      </c>
      <c r="P180" s="38">
        <v>19500000</v>
      </c>
      <c r="Q180" s="22">
        <v>3</v>
      </c>
      <c r="R180" s="16">
        <v>4500000</v>
      </c>
      <c r="S180" s="5" t="s">
        <v>53</v>
      </c>
      <c r="T180" s="17" t="s">
        <v>53</v>
      </c>
      <c r="U180" s="3" t="s">
        <v>1345</v>
      </c>
      <c r="V180" s="1" t="s">
        <v>1744</v>
      </c>
      <c r="W180" s="3" t="s">
        <v>1238</v>
      </c>
      <c r="X180" s="3" t="s">
        <v>53</v>
      </c>
      <c r="Y180" s="3" t="s">
        <v>682</v>
      </c>
      <c r="Z180" s="3" t="s">
        <v>53</v>
      </c>
      <c r="AA180" s="3" t="s">
        <v>53</v>
      </c>
      <c r="AB180" s="3">
        <v>0</v>
      </c>
      <c r="AC180" s="50">
        <f t="shared" si="27"/>
        <v>19500000</v>
      </c>
      <c r="AD180" s="50" t="s">
        <v>53</v>
      </c>
      <c r="AE180" s="50" t="s">
        <v>53</v>
      </c>
      <c r="AF180" s="50" t="s">
        <v>53</v>
      </c>
      <c r="AG180" s="50" t="s">
        <v>53</v>
      </c>
      <c r="AH180" s="50" t="s">
        <v>53</v>
      </c>
      <c r="AI180" s="50" t="s">
        <v>53</v>
      </c>
      <c r="AJ180" s="50" t="s">
        <v>53</v>
      </c>
      <c r="AK180" s="50" t="s">
        <v>53</v>
      </c>
      <c r="AL180" s="50" t="s">
        <v>53</v>
      </c>
      <c r="AM180" s="50" t="s">
        <v>53</v>
      </c>
      <c r="AN180" s="50" t="s">
        <v>53</v>
      </c>
      <c r="AO180" s="1" t="s">
        <v>55</v>
      </c>
      <c r="AP180" s="14">
        <f t="shared" si="26"/>
        <v>45709</v>
      </c>
      <c r="AQ180" s="14" t="s">
        <v>53</v>
      </c>
      <c r="AR180" s="14" t="s">
        <v>53</v>
      </c>
      <c r="AS180" s="47">
        <v>45714</v>
      </c>
      <c r="AT180" s="47">
        <v>45802</v>
      </c>
      <c r="AU180" s="20">
        <f t="shared" si="20"/>
        <v>45802</v>
      </c>
      <c r="AV180" s="59" t="str">
        <f t="shared" ca="1" si="17"/>
        <v>TERMINADO</v>
      </c>
      <c r="AW180" s="3" t="s">
        <v>53</v>
      </c>
      <c r="AX180" s="43" t="s">
        <v>403</v>
      </c>
      <c r="AY180" s="1" t="s">
        <v>404</v>
      </c>
      <c r="AZ180" s="3" t="s">
        <v>55</v>
      </c>
      <c r="BA180" s="6" t="s">
        <v>1346</v>
      </c>
      <c r="BB180" s="1" t="s">
        <v>53</v>
      </c>
      <c r="BC180" s="1" t="s">
        <v>55</v>
      </c>
      <c r="BD180" s="3" t="s">
        <v>643</v>
      </c>
      <c r="BE180" s="57">
        <f t="shared" ca="1" si="18"/>
        <v>-90</v>
      </c>
      <c r="BF180" s="42" t="str">
        <f t="shared" ca="1" si="21"/>
        <v>TERMINADO</v>
      </c>
      <c r="BG180" s="4"/>
      <c r="BH180" s="4"/>
      <c r="BI180" s="4"/>
      <c r="BJ180" s="4"/>
      <c r="BK180" s="4"/>
      <c r="BL180" s="4"/>
    </row>
    <row r="181" spans="1:64" s="3" customFormat="1" ht="154" x14ac:dyDescent="0.35">
      <c r="A181" s="3" t="s">
        <v>106</v>
      </c>
      <c r="B181" s="1">
        <v>2025</v>
      </c>
      <c r="C181" s="3" t="s">
        <v>1413</v>
      </c>
      <c r="D181" s="3" t="s">
        <v>121</v>
      </c>
      <c r="E181" s="3" t="s">
        <v>1347</v>
      </c>
      <c r="F181" s="3" t="s">
        <v>118</v>
      </c>
      <c r="G181" s="14">
        <v>45709</v>
      </c>
      <c r="H181" s="3" t="s">
        <v>1045</v>
      </c>
      <c r="I181" s="3" t="s">
        <v>66</v>
      </c>
      <c r="J181" s="3">
        <v>1069732446</v>
      </c>
      <c r="K181" s="3" t="s">
        <v>53</v>
      </c>
      <c r="L181" s="3" t="s">
        <v>53</v>
      </c>
      <c r="M181" s="3" t="s">
        <v>56</v>
      </c>
      <c r="N181" s="3" t="s">
        <v>222</v>
      </c>
      <c r="O181" s="153" t="s">
        <v>1333</v>
      </c>
      <c r="P181" s="38">
        <v>19500000</v>
      </c>
      <c r="Q181" s="22">
        <v>3</v>
      </c>
      <c r="R181" s="16">
        <v>4500000</v>
      </c>
      <c r="S181" s="5" t="s">
        <v>53</v>
      </c>
      <c r="T181" s="17" t="s">
        <v>53</v>
      </c>
      <c r="U181" s="3" t="s">
        <v>1348</v>
      </c>
      <c r="V181" s="1" t="s">
        <v>1745</v>
      </c>
      <c r="W181" s="3" t="s">
        <v>1238</v>
      </c>
      <c r="X181" s="3" t="s">
        <v>53</v>
      </c>
      <c r="Y181" s="3" t="s">
        <v>682</v>
      </c>
      <c r="Z181" s="3" t="s">
        <v>53</v>
      </c>
      <c r="AA181" s="3" t="s">
        <v>53</v>
      </c>
      <c r="AB181" s="3">
        <v>0</v>
      </c>
      <c r="AC181" s="50">
        <f t="shared" si="27"/>
        <v>19500000</v>
      </c>
      <c r="AD181" s="50" t="s">
        <v>53</v>
      </c>
      <c r="AE181" s="50" t="s">
        <v>53</v>
      </c>
      <c r="AF181" s="50" t="s">
        <v>53</v>
      </c>
      <c r="AG181" s="50" t="s">
        <v>53</v>
      </c>
      <c r="AH181" s="50" t="s">
        <v>53</v>
      </c>
      <c r="AI181" s="50" t="s">
        <v>53</v>
      </c>
      <c r="AJ181" s="50" t="s">
        <v>53</v>
      </c>
      <c r="AK181" s="50" t="s">
        <v>53</v>
      </c>
      <c r="AL181" s="50" t="s">
        <v>53</v>
      </c>
      <c r="AM181" s="50" t="s">
        <v>53</v>
      </c>
      <c r="AN181" s="50" t="s">
        <v>53</v>
      </c>
      <c r="AO181" s="1" t="s">
        <v>55</v>
      </c>
      <c r="AP181" s="14">
        <f t="shared" si="26"/>
        <v>45709</v>
      </c>
      <c r="AQ181" s="14" t="s">
        <v>53</v>
      </c>
      <c r="AR181" s="14" t="s">
        <v>53</v>
      </c>
      <c r="AS181" s="47">
        <v>45714</v>
      </c>
      <c r="AT181" s="47">
        <v>45802</v>
      </c>
      <c r="AU181" s="20">
        <f t="shared" si="20"/>
        <v>45802</v>
      </c>
      <c r="AV181" s="59" t="str">
        <f t="shared" ca="1" si="17"/>
        <v>TERMINADO</v>
      </c>
      <c r="AW181" s="3" t="s">
        <v>53</v>
      </c>
      <c r="AX181" s="43" t="s">
        <v>403</v>
      </c>
      <c r="AY181" s="1" t="s">
        <v>404</v>
      </c>
      <c r="AZ181" s="3" t="s">
        <v>55</v>
      </c>
      <c r="BA181" s="6" t="s">
        <v>1349</v>
      </c>
      <c r="BB181" s="1" t="s">
        <v>53</v>
      </c>
      <c r="BC181" s="1" t="s">
        <v>55</v>
      </c>
      <c r="BD181" s="3" t="s">
        <v>643</v>
      </c>
      <c r="BE181" s="57">
        <f t="shared" ca="1" si="18"/>
        <v>-90</v>
      </c>
      <c r="BF181" s="42" t="str">
        <f t="shared" ca="1" si="21"/>
        <v>TERMINADO</v>
      </c>
      <c r="BG181" s="4"/>
      <c r="BH181" s="4"/>
      <c r="BI181" s="4"/>
      <c r="BJ181" s="4"/>
      <c r="BK181" s="4"/>
      <c r="BL181" s="4"/>
    </row>
    <row r="182" spans="1:64" s="3" customFormat="1" ht="126" customHeight="1" x14ac:dyDescent="0.35">
      <c r="A182" s="3" t="s">
        <v>106</v>
      </c>
      <c r="B182" s="1">
        <v>2025</v>
      </c>
      <c r="C182" s="3" t="s">
        <v>1414</v>
      </c>
      <c r="D182" s="3" t="s">
        <v>121</v>
      </c>
      <c r="E182" s="3" t="s">
        <v>1351</v>
      </c>
      <c r="F182" s="3" t="s">
        <v>118</v>
      </c>
      <c r="G182" s="14">
        <v>45710</v>
      </c>
      <c r="H182" s="3" t="s">
        <v>1350</v>
      </c>
      <c r="I182" s="3" t="s">
        <v>66</v>
      </c>
      <c r="J182" s="3">
        <v>21082707</v>
      </c>
      <c r="K182" s="3" t="s">
        <v>53</v>
      </c>
      <c r="L182" s="3" t="s">
        <v>53</v>
      </c>
      <c r="M182" s="3" t="s">
        <v>56</v>
      </c>
      <c r="N182" s="3" t="s">
        <v>944</v>
      </c>
      <c r="O182" s="153" t="s">
        <v>945</v>
      </c>
      <c r="P182" s="38">
        <v>38400000</v>
      </c>
      <c r="Q182" s="22">
        <v>8</v>
      </c>
      <c r="R182" s="16">
        <v>4800000</v>
      </c>
      <c r="S182" s="5" t="s">
        <v>53</v>
      </c>
      <c r="T182" s="17" t="s">
        <v>53</v>
      </c>
      <c r="U182" s="3" t="s">
        <v>1352</v>
      </c>
      <c r="V182" s="1" t="s">
        <v>1382</v>
      </c>
      <c r="W182" s="3" t="s">
        <v>53</v>
      </c>
      <c r="X182" s="3" t="s">
        <v>53</v>
      </c>
      <c r="Y182" s="3" t="s">
        <v>107</v>
      </c>
      <c r="Z182" s="3" t="s">
        <v>53</v>
      </c>
      <c r="AA182" s="3" t="s">
        <v>53</v>
      </c>
      <c r="AB182" s="3">
        <v>0</v>
      </c>
      <c r="AC182" s="50">
        <f t="shared" si="27"/>
        <v>38400000</v>
      </c>
      <c r="AD182" s="50" t="s">
        <v>53</v>
      </c>
      <c r="AE182" s="50" t="s">
        <v>53</v>
      </c>
      <c r="AF182" s="50" t="s">
        <v>53</v>
      </c>
      <c r="AG182" s="50" t="s">
        <v>53</v>
      </c>
      <c r="AH182" s="50" t="s">
        <v>53</v>
      </c>
      <c r="AI182" s="50" t="s">
        <v>53</v>
      </c>
      <c r="AJ182" s="50" t="s">
        <v>53</v>
      </c>
      <c r="AK182" s="50" t="s">
        <v>53</v>
      </c>
      <c r="AL182" s="50" t="s">
        <v>53</v>
      </c>
      <c r="AM182" s="50" t="s">
        <v>53</v>
      </c>
      <c r="AN182" s="50" t="s">
        <v>53</v>
      </c>
      <c r="AO182" s="1" t="s">
        <v>55</v>
      </c>
      <c r="AP182" s="14">
        <f t="shared" si="26"/>
        <v>45710</v>
      </c>
      <c r="AQ182" s="14" t="s">
        <v>53</v>
      </c>
      <c r="AR182" s="14" t="s">
        <v>53</v>
      </c>
      <c r="AS182" s="47">
        <v>45712</v>
      </c>
      <c r="AT182" s="47">
        <v>45953</v>
      </c>
      <c r="AU182" s="20">
        <f t="shared" si="20"/>
        <v>45953</v>
      </c>
      <c r="AV182" s="59" t="str">
        <f t="shared" ca="1" si="17"/>
        <v>EJECUCION</v>
      </c>
      <c r="AW182" s="3" t="s">
        <v>53</v>
      </c>
      <c r="AX182" s="43" t="s">
        <v>1328</v>
      </c>
      <c r="AY182" s="1" t="s">
        <v>404</v>
      </c>
      <c r="AZ182" s="3" t="s">
        <v>55</v>
      </c>
      <c r="BA182" s="31" t="s">
        <v>1353</v>
      </c>
      <c r="BB182" s="1" t="s">
        <v>53</v>
      </c>
      <c r="BC182" s="1" t="s">
        <v>55</v>
      </c>
      <c r="BD182" s="3" t="s">
        <v>277</v>
      </c>
      <c r="BE182" s="57">
        <f t="shared" ca="1" si="18"/>
        <v>61</v>
      </c>
      <c r="BF182" s="42" t="str">
        <f t="shared" ca="1" si="21"/>
        <v>EJECUCION</v>
      </c>
      <c r="BG182" s="4"/>
      <c r="BH182" s="4"/>
      <c r="BI182" s="4"/>
      <c r="BJ182" s="4"/>
      <c r="BK182" s="4"/>
      <c r="BL182" s="4"/>
    </row>
    <row r="183" spans="1:64" s="3" customFormat="1" ht="159.5" x14ac:dyDescent="0.35">
      <c r="A183" s="3" t="s">
        <v>1103</v>
      </c>
      <c r="B183" s="1">
        <v>2025</v>
      </c>
      <c r="C183" s="3" t="s">
        <v>1415</v>
      </c>
      <c r="D183" s="3" t="s">
        <v>121</v>
      </c>
      <c r="E183" s="3" t="s">
        <v>1355</v>
      </c>
      <c r="F183" s="3" t="s">
        <v>118</v>
      </c>
      <c r="G183" s="14">
        <v>45709</v>
      </c>
      <c r="H183" s="3" t="s">
        <v>1354</v>
      </c>
      <c r="I183" s="3" t="s">
        <v>66</v>
      </c>
      <c r="J183" s="3">
        <v>30344623</v>
      </c>
      <c r="K183" s="3" t="s">
        <v>53</v>
      </c>
      <c r="L183" s="3" t="s">
        <v>53</v>
      </c>
      <c r="M183" s="3" t="s">
        <v>56</v>
      </c>
      <c r="N183" s="3" t="s">
        <v>222</v>
      </c>
      <c r="O183" s="153" t="s">
        <v>1333</v>
      </c>
      <c r="P183" s="38">
        <v>19500000</v>
      </c>
      <c r="Q183" s="22">
        <v>3</v>
      </c>
      <c r="R183" s="16">
        <v>5000000</v>
      </c>
      <c r="S183" s="5" t="s">
        <v>53</v>
      </c>
      <c r="T183" s="17" t="s">
        <v>53</v>
      </c>
      <c r="U183" s="1" t="s">
        <v>1356</v>
      </c>
      <c r="V183" s="1" t="s">
        <v>1746</v>
      </c>
      <c r="W183" s="3" t="s">
        <v>1238</v>
      </c>
      <c r="X183" s="3" t="s">
        <v>53</v>
      </c>
      <c r="Y183" s="3" t="s">
        <v>682</v>
      </c>
      <c r="Z183" s="3" t="s">
        <v>53</v>
      </c>
      <c r="AA183" s="3" t="s">
        <v>53</v>
      </c>
      <c r="AB183" s="3">
        <v>0</v>
      </c>
      <c r="AC183" s="50">
        <f t="shared" si="27"/>
        <v>19500000</v>
      </c>
      <c r="AD183" s="50" t="s">
        <v>53</v>
      </c>
      <c r="AE183" s="50" t="s">
        <v>53</v>
      </c>
      <c r="AF183" s="50" t="s">
        <v>53</v>
      </c>
      <c r="AG183" s="50" t="s">
        <v>53</v>
      </c>
      <c r="AH183" s="50" t="s">
        <v>53</v>
      </c>
      <c r="AI183" s="50" t="s">
        <v>53</v>
      </c>
      <c r="AJ183" s="50" t="s">
        <v>53</v>
      </c>
      <c r="AK183" s="50" t="s">
        <v>53</v>
      </c>
      <c r="AL183" s="50" t="s">
        <v>53</v>
      </c>
      <c r="AM183" s="50" t="s">
        <v>53</v>
      </c>
      <c r="AN183" s="50" t="s">
        <v>53</v>
      </c>
      <c r="AO183" s="1" t="s">
        <v>55</v>
      </c>
      <c r="AP183" s="14">
        <f t="shared" si="26"/>
        <v>45709</v>
      </c>
      <c r="AQ183" s="14" t="s">
        <v>53</v>
      </c>
      <c r="AR183" s="14" t="s">
        <v>53</v>
      </c>
      <c r="AS183" s="47">
        <v>45714</v>
      </c>
      <c r="AT183" s="47">
        <v>45802</v>
      </c>
      <c r="AU183" s="20">
        <f t="shared" si="20"/>
        <v>45802</v>
      </c>
      <c r="AV183" s="59" t="str">
        <f t="shared" ca="1" si="17"/>
        <v>TERMINADO</v>
      </c>
      <c r="AW183" s="3" t="s">
        <v>53</v>
      </c>
      <c r="AX183" s="43" t="s">
        <v>403</v>
      </c>
      <c r="AY183" s="1" t="s">
        <v>404</v>
      </c>
      <c r="AZ183" s="3" t="s">
        <v>55</v>
      </c>
      <c r="BA183" s="31" t="s">
        <v>1357</v>
      </c>
      <c r="BB183" s="1" t="s">
        <v>53</v>
      </c>
      <c r="BC183" s="1" t="s">
        <v>55</v>
      </c>
      <c r="BD183" s="3" t="s">
        <v>643</v>
      </c>
      <c r="BE183" s="57">
        <f t="shared" ca="1" si="18"/>
        <v>-90</v>
      </c>
      <c r="BF183" s="42" t="str">
        <f t="shared" ca="1" si="21"/>
        <v>TERMINADO</v>
      </c>
      <c r="BG183" s="4"/>
      <c r="BH183" s="4"/>
      <c r="BI183" s="4"/>
      <c r="BJ183" s="4"/>
      <c r="BK183" s="4"/>
      <c r="BL183" s="4"/>
    </row>
    <row r="184" spans="1:64" s="3" customFormat="1" ht="154" x14ac:dyDescent="0.35">
      <c r="A184" s="3" t="s">
        <v>1103</v>
      </c>
      <c r="B184" s="1">
        <v>2025</v>
      </c>
      <c r="C184" s="3" t="s">
        <v>1416</v>
      </c>
      <c r="D184" s="3" t="s">
        <v>121</v>
      </c>
      <c r="E184" s="3" t="s">
        <v>1358</v>
      </c>
      <c r="F184" s="3" t="s">
        <v>118</v>
      </c>
      <c r="G184" s="14">
        <v>45709</v>
      </c>
      <c r="H184" s="3" t="s">
        <v>1032</v>
      </c>
      <c r="I184" s="3" t="s">
        <v>66</v>
      </c>
      <c r="J184" s="3">
        <v>80804407</v>
      </c>
      <c r="K184" s="3" t="s">
        <v>53</v>
      </c>
      <c r="L184" s="3" t="s">
        <v>53</v>
      </c>
      <c r="M184" s="3" t="s">
        <v>56</v>
      </c>
      <c r="N184" s="3" t="s">
        <v>694</v>
      </c>
      <c r="O184" s="153" t="s">
        <v>1359</v>
      </c>
      <c r="P184" s="38">
        <v>19500000</v>
      </c>
      <c r="Q184" s="22">
        <v>3</v>
      </c>
      <c r="R184" s="16">
        <v>5000000</v>
      </c>
      <c r="S184" s="5" t="s">
        <v>53</v>
      </c>
      <c r="T184" s="17" t="s">
        <v>53</v>
      </c>
      <c r="U184" s="3" t="s">
        <v>1360</v>
      </c>
      <c r="V184" s="1" t="s">
        <v>1747</v>
      </c>
      <c r="W184" s="3" t="s">
        <v>1238</v>
      </c>
      <c r="X184" s="3" t="s">
        <v>53</v>
      </c>
      <c r="Y184" s="3" t="s">
        <v>682</v>
      </c>
      <c r="Z184" s="3" t="s">
        <v>53</v>
      </c>
      <c r="AA184" s="3" t="s">
        <v>53</v>
      </c>
      <c r="AB184" s="3">
        <v>0</v>
      </c>
      <c r="AC184" s="50">
        <f t="shared" si="27"/>
        <v>19500000</v>
      </c>
      <c r="AD184" s="50" t="s">
        <v>53</v>
      </c>
      <c r="AE184" s="50" t="s">
        <v>53</v>
      </c>
      <c r="AF184" s="50" t="s">
        <v>53</v>
      </c>
      <c r="AG184" s="50" t="s">
        <v>53</v>
      </c>
      <c r="AH184" s="50" t="s">
        <v>53</v>
      </c>
      <c r="AI184" s="50" t="s">
        <v>53</v>
      </c>
      <c r="AJ184" s="50" t="s">
        <v>53</v>
      </c>
      <c r="AK184" s="50" t="s">
        <v>53</v>
      </c>
      <c r="AL184" s="50" t="s">
        <v>53</v>
      </c>
      <c r="AM184" s="50" t="s">
        <v>53</v>
      </c>
      <c r="AN184" s="50" t="s">
        <v>53</v>
      </c>
      <c r="AO184" s="1" t="s">
        <v>55</v>
      </c>
      <c r="AP184" s="14">
        <f t="shared" si="26"/>
        <v>45709</v>
      </c>
      <c r="AQ184" s="14" t="s">
        <v>53</v>
      </c>
      <c r="AR184" s="14" t="s">
        <v>53</v>
      </c>
      <c r="AS184" s="47">
        <v>45714</v>
      </c>
      <c r="AT184" s="47">
        <v>45802</v>
      </c>
      <c r="AU184" s="20">
        <f t="shared" si="20"/>
        <v>45802</v>
      </c>
      <c r="AV184" s="59" t="str">
        <f t="shared" ca="1" si="17"/>
        <v>TERMINADO</v>
      </c>
      <c r="AW184" s="3" t="s">
        <v>53</v>
      </c>
      <c r="AX184" s="43" t="s">
        <v>403</v>
      </c>
      <c r="AY184" s="1" t="s">
        <v>404</v>
      </c>
      <c r="AZ184" s="3" t="s">
        <v>55</v>
      </c>
      <c r="BA184" s="6" t="s">
        <v>1361</v>
      </c>
      <c r="BB184" s="24">
        <v>45821</v>
      </c>
      <c r="BC184" s="1" t="s">
        <v>55</v>
      </c>
      <c r="BD184" s="3" t="s">
        <v>643</v>
      </c>
      <c r="BE184" s="57">
        <f t="shared" ca="1" si="18"/>
        <v>-90</v>
      </c>
      <c r="BF184" s="42" t="str">
        <f t="shared" ca="1" si="21"/>
        <v>TERMINADO</v>
      </c>
      <c r="BG184" s="4"/>
      <c r="BH184" s="4"/>
      <c r="BI184" s="4"/>
      <c r="BJ184" s="4"/>
      <c r="BK184" s="4"/>
      <c r="BL184" s="4"/>
    </row>
    <row r="185" spans="1:64" s="3" customFormat="1" ht="154" x14ac:dyDescent="0.35">
      <c r="A185" s="3" t="s">
        <v>1103</v>
      </c>
      <c r="B185" s="1">
        <v>2025</v>
      </c>
      <c r="C185" s="3" t="s">
        <v>1417</v>
      </c>
      <c r="D185" s="3" t="s">
        <v>121</v>
      </c>
      <c r="E185" s="3" t="s">
        <v>1363</v>
      </c>
      <c r="F185" s="3" t="s">
        <v>118</v>
      </c>
      <c r="G185" s="14">
        <v>45709</v>
      </c>
      <c r="H185" s="3" t="s">
        <v>1362</v>
      </c>
      <c r="I185" s="3" t="s">
        <v>66</v>
      </c>
      <c r="J185" s="3">
        <v>1072338771</v>
      </c>
      <c r="K185" s="3" t="s">
        <v>53</v>
      </c>
      <c r="L185" s="3" t="s">
        <v>53</v>
      </c>
      <c r="M185" s="3" t="s">
        <v>56</v>
      </c>
      <c r="N185" s="3" t="s">
        <v>222</v>
      </c>
      <c r="O185" s="153" t="s">
        <v>1333</v>
      </c>
      <c r="P185" s="38">
        <v>19500000</v>
      </c>
      <c r="Q185" s="22">
        <v>3</v>
      </c>
      <c r="R185" s="16">
        <v>5000000</v>
      </c>
      <c r="S185" s="5" t="s">
        <v>53</v>
      </c>
      <c r="T185" s="17" t="s">
        <v>53</v>
      </c>
      <c r="U185" s="3" t="s">
        <v>1356</v>
      </c>
      <c r="V185" s="3" t="s">
        <v>1779</v>
      </c>
      <c r="W185" s="3" t="s">
        <v>1238</v>
      </c>
      <c r="X185" s="3" t="s">
        <v>53</v>
      </c>
      <c r="Y185" s="3" t="s">
        <v>682</v>
      </c>
      <c r="Z185" s="3" t="s">
        <v>53</v>
      </c>
      <c r="AA185" s="3" t="s">
        <v>53</v>
      </c>
      <c r="AB185" s="3">
        <v>0</v>
      </c>
      <c r="AC185" s="50">
        <f t="shared" si="27"/>
        <v>19500000</v>
      </c>
      <c r="AD185" s="50" t="s">
        <v>53</v>
      </c>
      <c r="AE185" s="50" t="s">
        <v>53</v>
      </c>
      <c r="AF185" s="50" t="s">
        <v>53</v>
      </c>
      <c r="AG185" s="50" t="s">
        <v>53</v>
      </c>
      <c r="AH185" s="50" t="s">
        <v>53</v>
      </c>
      <c r="AI185" s="50" t="s">
        <v>53</v>
      </c>
      <c r="AJ185" s="50" t="s">
        <v>53</v>
      </c>
      <c r="AK185" s="50" t="s">
        <v>53</v>
      </c>
      <c r="AL185" s="50" t="s">
        <v>53</v>
      </c>
      <c r="AM185" s="50" t="s">
        <v>53</v>
      </c>
      <c r="AN185" s="50" t="s">
        <v>53</v>
      </c>
      <c r="AO185" s="1" t="s">
        <v>55</v>
      </c>
      <c r="AP185" s="14">
        <f t="shared" si="26"/>
        <v>45709</v>
      </c>
      <c r="AQ185" s="14" t="s">
        <v>53</v>
      </c>
      <c r="AR185" s="14" t="s">
        <v>53</v>
      </c>
      <c r="AS185" s="47">
        <v>45714</v>
      </c>
      <c r="AT185" s="47">
        <v>45802</v>
      </c>
      <c r="AU185" s="20">
        <f t="shared" si="20"/>
        <v>45802</v>
      </c>
      <c r="AV185" s="59" t="str">
        <f t="shared" ca="1" si="17"/>
        <v>TERMINADO</v>
      </c>
      <c r="AW185" s="3" t="s">
        <v>53</v>
      </c>
      <c r="AX185" s="43" t="s">
        <v>403</v>
      </c>
      <c r="AY185" s="1" t="s">
        <v>404</v>
      </c>
      <c r="AZ185" s="3" t="s">
        <v>55</v>
      </c>
      <c r="BA185" s="6" t="s">
        <v>1364</v>
      </c>
      <c r="BB185" s="1" t="s">
        <v>53</v>
      </c>
      <c r="BC185" s="1" t="s">
        <v>55</v>
      </c>
      <c r="BD185" s="3" t="s">
        <v>643</v>
      </c>
      <c r="BE185" s="57">
        <f t="shared" ca="1" si="18"/>
        <v>-90</v>
      </c>
      <c r="BF185" s="42" t="str">
        <f t="shared" ca="1" si="21"/>
        <v>TERMINADO</v>
      </c>
      <c r="BG185" s="4"/>
      <c r="BH185" s="4"/>
      <c r="BI185" s="4"/>
      <c r="BJ185" s="4"/>
      <c r="BK185" s="4"/>
      <c r="BL185" s="4"/>
    </row>
    <row r="186" spans="1:64" s="3" customFormat="1" ht="154" x14ac:dyDescent="0.35">
      <c r="A186" s="3" t="s">
        <v>203</v>
      </c>
      <c r="B186" s="1">
        <v>2025</v>
      </c>
      <c r="C186" s="3" t="s">
        <v>1418</v>
      </c>
      <c r="D186" s="3" t="s">
        <v>121</v>
      </c>
      <c r="E186" s="3" t="s">
        <v>1366</v>
      </c>
      <c r="F186" s="3" t="s">
        <v>118</v>
      </c>
      <c r="G186" s="14">
        <v>45709</v>
      </c>
      <c r="H186" s="3" t="s">
        <v>1365</v>
      </c>
      <c r="I186" s="3" t="s">
        <v>66</v>
      </c>
      <c r="J186" s="3">
        <v>1069282449</v>
      </c>
      <c r="K186" s="3" t="s">
        <v>53</v>
      </c>
      <c r="L186" s="3" t="s">
        <v>53</v>
      </c>
      <c r="M186" s="3" t="s">
        <v>56</v>
      </c>
      <c r="N186" s="3" t="s">
        <v>704</v>
      </c>
      <c r="O186" s="153" t="s">
        <v>1367</v>
      </c>
      <c r="P186" s="38">
        <v>19500000</v>
      </c>
      <c r="Q186" s="22">
        <v>3</v>
      </c>
      <c r="R186" s="16">
        <v>5000000</v>
      </c>
      <c r="S186" s="5" t="s">
        <v>53</v>
      </c>
      <c r="T186" s="17" t="s">
        <v>53</v>
      </c>
      <c r="U186" s="3" t="s">
        <v>1368</v>
      </c>
      <c r="V186" s="1" t="s">
        <v>1748</v>
      </c>
      <c r="W186" s="3" t="s">
        <v>1238</v>
      </c>
      <c r="X186" s="3" t="s">
        <v>53</v>
      </c>
      <c r="Y186" s="3" t="s">
        <v>682</v>
      </c>
      <c r="Z186" s="3" t="s">
        <v>53</v>
      </c>
      <c r="AA186" s="3" t="s">
        <v>53</v>
      </c>
      <c r="AB186" s="3">
        <v>0</v>
      </c>
      <c r="AC186" s="50">
        <f t="shared" si="27"/>
        <v>19500000</v>
      </c>
      <c r="AD186" s="50" t="s">
        <v>53</v>
      </c>
      <c r="AE186" s="50" t="s">
        <v>53</v>
      </c>
      <c r="AF186" s="50" t="s">
        <v>53</v>
      </c>
      <c r="AG186" s="50" t="s">
        <v>53</v>
      </c>
      <c r="AH186" s="50" t="s">
        <v>53</v>
      </c>
      <c r="AI186" s="50" t="s">
        <v>53</v>
      </c>
      <c r="AJ186" s="50" t="s">
        <v>53</v>
      </c>
      <c r="AK186" s="50" t="s">
        <v>53</v>
      </c>
      <c r="AL186" s="50" t="s">
        <v>53</v>
      </c>
      <c r="AM186" s="50" t="s">
        <v>53</v>
      </c>
      <c r="AN186" s="50" t="s">
        <v>53</v>
      </c>
      <c r="AO186" s="1" t="s">
        <v>55</v>
      </c>
      <c r="AP186" s="14">
        <f t="shared" si="26"/>
        <v>45709</v>
      </c>
      <c r="AQ186" s="14" t="s">
        <v>53</v>
      </c>
      <c r="AR186" s="14" t="s">
        <v>53</v>
      </c>
      <c r="AS186" s="47">
        <v>45714</v>
      </c>
      <c r="AT186" s="47">
        <v>45802</v>
      </c>
      <c r="AU186" s="20">
        <f t="shared" si="20"/>
        <v>45802</v>
      </c>
      <c r="AV186" s="59" t="str">
        <f t="shared" ca="1" si="17"/>
        <v>TERMINADO</v>
      </c>
      <c r="AW186" s="3" t="s">
        <v>53</v>
      </c>
      <c r="AX186" s="43" t="s">
        <v>403</v>
      </c>
      <c r="AY186" s="1" t="s">
        <v>404</v>
      </c>
      <c r="AZ186" s="3" t="s">
        <v>55</v>
      </c>
      <c r="BA186" s="6" t="s">
        <v>1369</v>
      </c>
      <c r="BB186" s="24">
        <v>45827</v>
      </c>
      <c r="BC186" s="1" t="s">
        <v>55</v>
      </c>
      <c r="BD186" s="3" t="s">
        <v>643</v>
      </c>
      <c r="BE186" s="57">
        <f t="shared" ca="1" si="18"/>
        <v>-90</v>
      </c>
      <c r="BF186" s="42" t="str">
        <f t="shared" ca="1" si="21"/>
        <v>TERMINADO</v>
      </c>
      <c r="BG186" s="4"/>
      <c r="BH186" s="4"/>
      <c r="BI186" s="4"/>
      <c r="BJ186" s="4"/>
      <c r="BK186" s="4"/>
      <c r="BL186" s="4"/>
    </row>
    <row r="187" spans="1:64" s="3" customFormat="1" ht="45.65" customHeight="1" x14ac:dyDescent="0.35">
      <c r="A187" s="3" t="s">
        <v>203</v>
      </c>
      <c r="B187" s="1">
        <v>2025</v>
      </c>
      <c r="C187" s="3" t="s">
        <v>1419</v>
      </c>
      <c r="D187" s="3" t="s">
        <v>121</v>
      </c>
      <c r="E187" s="3" t="s">
        <v>1493</v>
      </c>
      <c r="F187" s="3" t="s">
        <v>118</v>
      </c>
      <c r="G187" s="14">
        <v>45712</v>
      </c>
      <c r="H187" s="3" t="s">
        <v>1492</v>
      </c>
      <c r="I187" s="3" t="s">
        <v>66</v>
      </c>
      <c r="J187" s="3">
        <v>1075629061</v>
      </c>
      <c r="K187" s="3" t="s">
        <v>53</v>
      </c>
      <c r="L187" s="3" t="s">
        <v>53</v>
      </c>
      <c r="M187" s="3" t="s">
        <v>56</v>
      </c>
      <c r="N187" s="3" t="s">
        <v>704</v>
      </c>
      <c r="O187" s="153" t="s">
        <v>1501</v>
      </c>
      <c r="P187" s="38">
        <v>19500000</v>
      </c>
      <c r="Q187" s="22">
        <v>3</v>
      </c>
      <c r="R187" s="16">
        <v>5000000</v>
      </c>
      <c r="S187" s="5" t="s">
        <v>53</v>
      </c>
      <c r="T187" s="17" t="s">
        <v>53</v>
      </c>
      <c r="U187" s="3" t="s">
        <v>1502</v>
      </c>
      <c r="V187" s="1" t="s">
        <v>1749</v>
      </c>
      <c r="W187" s="3" t="s">
        <v>1238</v>
      </c>
      <c r="X187" s="3" t="s">
        <v>53</v>
      </c>
      <c r="Y187" s="3" t="s">
        <v>682</v>
      </c>
      <c r="Z187" s="3" t="s">
        <v>53</v>
      </c>
      <c r="AA187" s="3" t="s">
        <v>53</v>
      </c>
      <c r="AB187" s="3">
        <v>0</v>
      </c>
      <c r="AC187" s="50">
        <f t="shared" si="27"/>
        <v>19500000</v>
      </c>
      <c r="AD187" s="50" t="s">
        <v>53</v>
      </c>
      <c r="AE187" s="50" t="s">
        <v>53</v>
      </c>
      <c r="AF187" s="50" t="s">
        <v>53</v>
      </c>
      <c r="AG187" s="50" t="s">
        <v>53</v>
      </c>
      <c r="AH187" s="50" t="s">
        <v>53</v>
      </c>
      <c r="AI187" s="50" t="s">
        <v>53</v>
      </c>
      <c r="AJ187" s="50" t="s">
        <v>53</v>
      </c>
      <c r="AK187" s="50" t="s">
        <v>53</v>
      </c>
      <c r="AL187" s="50" t="s">
        <v>53</v>
      </c>
      <c r="AM187" s="50" t="s">
        <v>53</v>
      </c>
      <c r="AN187" s="50" t="s">
        <v>53</v>
      </c>
      <c r="AO187" s="1" t="s">
        <v>55</v>
      </c>
      <c r="AP187" s="14">
        <f t="shared" si="26"/>
        <v>45712</v>
      </c>
      <c r="AQ187" s="14" t="s">
        <v>53</v>
      </c>
      <c r="AR187" s="14" t="s">
        <v>53</v>
      </c>
      <c r="AS187" s="47">
        <v>45714</v>
      </c>
      <c r="AT187" s="47">
        <v>45802</v>
      </c>
      <c r="AU187" s="20">
        <f t="shared" si="20"/>
        <v>45802</v>
      </c>
      <c r="AV187" s="59" t="str">
        <f t="shared" ca="1" si="17"/>
        <v>TERMINADO</v>
      </c>
      <c r="AW187" s="3" t="s">
        <v>53</v>
      </c>
      <c r="AX187" s="43" t="s">
        <v>403</v>
      </c>
      <c r="AY187" s="1" t="s">
        <v>404</v>
      </c>
      <c r="AZ187" s="3" t="s">
        <v>55</v>
      </c>
      <c r="BA187" s="6" t="s">
        <v>1503</v>
      </c>
      <c r="BB187" s="1" t="s">
        <v>53</v>
      </c>
      <c r="BC187" s="1" t="s">
        <v>55</v>
      </c>
      <c r="BD187" s="3" t="s">
        <v>643</v>
      </c>
      <c r="BE187" s="57">
        <f t="shared" ca="1" si="18"/>
        <v>-90</v>
      </c>
      <c r="BF187" s="42" t="str">
        <f t="shared" ca="1" si="21"/>
        <v>TERMINADO</v>
      </c>
      <c r="BG187" s="4"/>
      <c r="BH187" s="4"/>
      <c r="BI187" s="4"/>
      <c r="BJ187" s="4"/>
      <c r="BK187" s="4"/>
      <c r="BL187" s="4"/>
    </row>
    <row r="188" spans="1:64" s="3" customFormat="1" ht="98" x14ac:dyDescent="0.35">
      <c r="A188" s="3" t="s">
        <v>98</v>
      </c>
      <c r="B188" s="1">
        <v>2025</v>
      </c>
      <c r="C188" s="3" t="s">
        <v>1420</v>
      </c>
      <c r="D188" s="3" t="s">
        <v>121</v>
      </c>
      <c r="E188" s="3" t="s">
        <v>1371</v>
      </c>
      <c r="F188" s="3" t="s">
        <v>118</v>
      </c>
      <c r="G188" s="14">
        <v>45712</v>
      </c>
      <c r="H188" s="3" t="s">
        <v>1370</v>
      </c>
      <c r="I188" s="3" t="s">
        <v>51</v>
      </c>
      <c r="J188" s="3">
        <v>901398819</v>
      </c>
      <c r="K188" s="3" t="s">
        <v>1504</v>
      </c>
      <c r="L188" s="3">
        <v>79489583</v>
      </c>
      <c r="M188" s="3" t="s">
        <v>52</v>
      </c>
      <c r="N188" s="3" t="s">
        <v>200</v>
      </c>
      <c r="O188" s="153" t="s">
        <v>1372</v>
      </c>
      <c r="P188" s="38">
        <v>179692826</v>
      </c>
      <c r="Q188" s="22">
        <v>10</v>
      </c>
      <c r="R188" s="48" t="s">
        <v>1505</v>
      </c>
      <c r="S188" s="5">
        <v>8</v>
      </c>
      <c r="T188" s="17" t="s">
        <v>53</v>
      </c>
      <c r="U188" s="1" t="s">
        <v>1373</v>
      </c>
      <c r="V188" s="1" t="s">
        <v>1480</v>
      </c>
      <c r="X188" s="3" t="s">
        <v>53</v>
      </c>
      <c r="Y188" s="3" t="s">
        <v>107</v>
      </c>
      <c r="Z188" s="3" t="s">
        <v>53</v>
      </c>
      <c r="AA188" s="3" t="s">
        <v>53</v>
      </c>
      <c r="AB188" s="3">
        <v>0</v>
      </c>
      <c r="AC188" s="50">
        <f t="shared" si="27"/>
        <v>179692826</v>
      </c>
      <c r="AD188" s="50" t="s">
        <v>53</v>
      </c>
      <c r="AE188" s="50" t="s">
        <v>53</v>
      </c>
      <c r="AF188" s="50" t="s">
        <v>53</v>
      </c>
      <c r="AG188" s="50" t="s">
        <v>53</v>
      </c>
      <c r="AH188" s="50" t="s">
        <v>53</v>
      </c>
      <c r="AI188" s="50" t="s">
        <v>53</v>
      </c>
      <c r="AJ188" s="50" t="s">
        <v>53</v>
      </c>
      <c r="AK188" s="50" t="s">
        <v>53</v>
      </c>
      <c r="AL188" s="50" t="s">
        <v>53</v>
      </c>
      <c r="AM188" s="50" t="s">
        <v>53</v>
      </c>
      <c r="AN188" s="50" t="s">
        <v>53</v>
      </c>
      <c r="AO188" s="1" t="s">
        <v>55</v>
      </c>
      <c r="AP188" s="14" t="s">
        <v>53</v>
      </c>
      <c r="AQ188" s="14" t="s">
        <v>53</v>
      </c>
      <c r="AR188" s="14" t="s">
        <v>53</v>
      </c>
      <c r="AS188" s="47">
        <v>45713</v>
      </c>
      <c r="AT188" s="47">
        <v>46022</v>
      </c>
      <c r="AU188" s="20">
        <f t="shared" si="20"/>
        <v>46022</v>
      </c>
      <c r="AV188" s="59" t="str">
        <f t="shared" ca="1" si="17"/>
        <v>EJECUCION</v>
      </c>
      <c r="AW188" s="3" t="s">
        <v>53</v>
      </c>
      <c r="AX188" s="43" t="s">
        <v>81</v>
      </c>
      <c r="AY188" s="1" t="s">
        <v>71</v>
      </c>
      <c r="AZ188" s="3" t="s">
        <v>55</v>
      </c>
      <c r="BA188" s="6" t="s">
        <v>1374</v>
      </c>
      <c r="BB188" s="1" t="s">
        <v>53</v>
      </c>
      <c r="BC188" s="1" t="s">
        <v>55</v>
      </c>
      <c r="BD188" s="3" t="s">
        <v>277</v>
      </c>
      <c r="BE188" s="57">
        <f t="shared" ca="1" si="18"/>
        <v>130</v>
      </c>
      <c r="BF188" s="42" t="str">
        <f t="shared" ca="1" si="21"/>
        <v>EJECUCION</v>
      </c>
      <c r="BG188" s="4"/>
      <c r="BH188" s="4"/>
      <c r="BI188" s="4"/>
      <c r="BJ188" s="4"/>
      <c r="BK188" s="4"/>
      <c r="BL188" s="4"/>
    </row>
    <row r="189" spans="1:64" s="3" customFormat="1" ht="154" x14ac:dyDescent="0.35">
      <c r="A189" s="3" t="s">
        <v>1103</v>
      </c>
      <c r="B189" s="1">
        <v>2025</v>
      </c>
      <c r="C189" s="3" t="s">
        <v>1421</v>
      </c>
      <c r="D189" s="3" t="s">
        <v>121</v>
      </c>
      <c r="E189" s="3" t="s">
        <v>1507</v>
      </c>
      <c r="F189" s="3" t="s">
        <v>118</v>
      </c>
      <c r="G189" s="14">
        <v>45713</v>
      </c>
      <c r="H189" s="3" t="s">
        <v>1506</v>
      </c>
      <c r="I189" s="3" t="s">
        <v>66</v>
      </c>
      <c r="J189" s="3">
        <v>79840671</v>
      </c>
      <c r="K189" s="3" t="s">
        <v>53</v>
      </c>
      <c r="L189" s="3" t="s">
        <v>53</v>
      </c>
      <c r="M189" s="3" t="s">
        <v>56</v>
      </c>
      <c r="N189" s="3" t="s">
        <v>694</v>
      </c>
      <c r="O189" s="153" t="s">
        <v>1359</v>
      </c>
      <c r="P189" s="38">
        <v>19500000</v>
      </c>
      <c r="Q189" s="22">
        <v>3</v>
      </c>
      <c r="R189" s="16">
        <v>5000000</v>
      </c>
      <c r="S189" s="5" t="s">
        <v>53</v>
      </c>
      <c r="T189" s="17" t="s">
        <v>53</v>
      </c>
      <c r="U189" s="3" t="s">
        <v>1508</v>
      </c>
      <c r="V189" s="1" t="s">
        <v>1750</v>
      </c>
      <c r="W189" s="3" t="s">
        <v>1238</v>
      </c>
      <c r="X189" s="3" t="s">
        <v>53</v>
      </c>
      <c r="Y189" s="3" t="s">
        <v>682</v>
      </c>
      <c r="Z189" s="3" t="s">
        <v>53</v>
      </c>
      <c r="AA189" s="3" t="s">
        <v>53</v>
      </c>
      <c r="AB189" s="3">
        <v>0</v>
      </c>
      <c r="AC189" s="50">
        <f t="shared" si="27"/>
        <v>19500000</v>
      </c>
      <c r="AD189" s="50" t="s">
        <v>53</v>
      </c>
      <c r="AE189" s="50" t="s">
        <v>53</v>
      </c>
      <c r="AF189" s="50" t="s">
        <v>53</v>
      </c>
      <c r="AG189" s="50" t="s">
        <v>53</v>
      </c>
      <c r="AH189" s="50" t="s">
        <v>53</v>
      </c>
      <c r="AI189" s="50" t="s">
        <v>53</v>
      </c>
      <c r="AJ189" s="50" t="s">
        <v>53</v>
      </c>
      <c r="AK189" s="50" t="s">
        <v>53</v>
      </c>
      <c r="AL189" s="50" t="s">
        <v>53</v>
      </c>
      <c r="AM189" s="50" t="s">
        <v>53</v>
      </c>
      <c r="AN189" s="50" t="s">
        <v>53</v>
      </c>
      <c r="AO189" s="1" t="s">
        <v>55</v>
      </c>
      <c r="AP189" s="14">
        <f t="shared" si="26"/>
        <v>45713</v>
      </c>
      <c r="AQ189" s="14" t="s">
        <v>53</v>
      </c>
      <c r="AR189" s="14" t="s">
        <v>53</v>
      </c>
      <c r="AS189" s="47">
        <v>45714</v>
      </c>
      <c r="AT189" s="47">
        <v>45802</v>
      </c>
      <c r="AU189" s="20">
        <f t="shared" si="20"/>
        <v>45802</v>
      </c>
      <c r="AV189" s="59" t="str">
        <f t="shared" ca="1" si="17"/>
        <v>TERMINADO</v>
      </c>
      <c r="AW189" s="3" t="s">
        <v>53</v>
      </c>
      <c r="AX189" s="43" t="s">
        <v>403</v>
      </c>
      <c r="AY189" s="1" t="s">
        <v>404</v>
      </c>
      <c r="AZ189" s="3" t="s">
        <v>55</v>
      </c>
      <c r="BA189" s="6" t="s">
        <v>1529</v>
      </c>
      <c r="BB189" s="1" t="s">
        <v>53</v>
      </c>
      <c r="BC189" s="1" t="s">
        <v>55</v>
      </c>
      <c r="BD189" s="3" t="s">
        <v>643</v>
      </c>
      <c r="BE189" s="57">
        <f t="shared" ca="1" si="18"/>
        <v>-90</v>
      </c>
      <c r="BF189" s="42" t="str">
        <f t="shared" ca="1" si="21"/>
        <v>TERMINADO</v>
      </c>
      <c r="BG189" s="4"/>
      <c r="BH189" s="4"/>
      <c r="BI189" s="4"/>
      <c r="BJ189" s="4"/>
      <c r="BK189" s="4"/>
      <c r="BL189" s="4"/>
    </row>
    <row r="190" spans="1:64" s="3" customFormat="1" ht="154" x14ac:dyDescent="0.35">
      <c r="A190" s="3" t="s">
        <v>1103</v>
      </c>
      <c r="B190" s="1">
        <v>2025</v>
      </c>
      <c r="C190" s="3" t="s">
        <v>1422</v>
      </c>
      <c r="D190" s="3" t="s">
        <v>121</v>
      </c>
      <c r="E190" s="3" t="s">
        <v>1526</v>
      </c>
      <c r="F190" s="3" t="s">
        <v>118</v>
      </c>
      <c r="G190" s="14">
        <v>45712</v>
      </c>
      <c r="H190" s="3" t="s">
        <v>1525</v>
      </c>
      <c r="I190" s="3" t="s">
        <v>66</v>
      </c>
      <c r="J190" s="3">
        <v>1013621711</v>
      </c>
      <c r="K190" s="3" t="s">
        <v>53</v>
      </c>
      <c r="L190" s="3" t="s">
        <v>53</v>
      </c>
      <c r="M190" s="3" t="s">
        <v>56</v>
      </c>
      <c r="N190" s="3" t="s">
        <v>704</v>
      </c>
      <c r="O190" s="153" t="s">
        <v>1501</v>
      </c>
      <c r="P190" s="38">
        <v>19500000</v>
      </c>
      <c r="Q190" s="22">
        <v>3</v>
      </c>
      <c r="R190" s="16">
        <v>5000000</v>
      </c>
      <c r="S190" s="5" t="s">
        <v>53</v>
      </c>
      <c r="T190" s="17" t="s">
        <v>53</v>
      </c>
      <c r="U190" s="3" t="s">
        <v>1527</v>
      </c>
      <c r="V190" s="1" t="s">
        <v>1751</v>
      </c>
      <c r="W190" s="3" t="s">
        <v>1238</v>
      </c>
      <c r="X190" s="3" t="s">
        <v>53</v>
      </c>
      <c r="Y190" s="3" t="s">
        <v>682</v>
      </c>
      <c r="Z190" s="3" t="s">
        <v>53</v>
      </c>
      <c r="AA190" s="3" t="s">
        <v>53</v>
      </c>
      <c r="AB190" s="3">
        <v>0</v>
      </c>
      <c r="AC190" s="50">
        <f t="shared" si="27"/>
        <v>19500000</v>
      </c>
      <c r="AD190" s="50" t="s">
        <v>53</v>
      </c>
      <c r="AE190" s="50" t="s">
        <v>53</v>
      </c>
      <c r="AF190" s="50" t="s">
        <v>53</v>
      </c>
      <c r="AG190" s="50" t="s">
        <v>53</v>
      </c>
      <c r="AH190" s="50" t="s">
        <v>53</v>
      </c>
      <c r="AI190" s="50" t="s">
        <v>53</v>
      </c>
      <c r="AJ190" s="50" t="s">
        <v>53</v>
      </c>
      <c r="AK190" s="50" t="s">
        <v>53</v>
      </c>
      <c r="AL190" s="50" t="s">
        <v>53</v>
      </c>
      <c r="AM190" s="50" t="s">
        <v>53</v>
      </c>
      <c r="AN190" s="50" t="s">
        <v>53</v>
      </c>
      <c r="AO190" s="1" t="s">
        <v>55</v>
      </c>
      <c r="AP190" s="14">
        <f t="shared" si="26"/>
        <v>45712</v>
      </c>
      <c r="AQ190" s="14" t="s">
        <v>53</v>
      </c>
      <c r="AR190" s="14" t="s">
        <v>53</v>
      </c>
      <c r="AS190" s="47">
        <v>45714</v>
      </c>
      <c r="AT190" s="47">
        <v>45802</v>
      </c>
      <c r="AU190" s="20">
        <f t="shared" si="20"/>
        <v>45802</v>
      </c>
      <c r="AV190" s="59" t="str">
        <f t="shared" ca="1" si="17"/>
        <v>TERMINADO</v>
      </c>
      <c r="AW190" s="3" t="s">
        <v>53</v>
      </c>
      <c r="AX190" s="43" t="s">
        <v>403</v>
      </c>
      <c r="AY190" s="1" t="s">
        <v>404</v>
      </c>
      <c r="AZ190" s="3" t="s">
        <v>55</v>
      </c>
      <c r="BA190" s="6" t="s">
        <v>1528</v>
      </c>
      <c r="BB190" s="1" t="s">
        <v>53</v>
      </c>
      <c r="BC190" s="1" t="s">
        <v>55</v>
      </c>
      <c r="BD190" s="3" t="s">
        <v>643</v>
      </c>
      <c r="BE190" s="57">
        <f t="shared" ca="1" si="18"/>
        <v>-90</v>
      </c>
      <c r="BF190" s="42" t="str">
        <f t="shared" ca="1" si="21"/>
        <v>TERMINADO</v>
      </c>
      <c r="BG190" s="4"/>
      <c r="BH190" s="4"/>
      <c r="BI190" s="4"/>
      <c r="BJ190" s="4"/>
      <c r="BK190" s="4"/>
      <c r="BL190" s="4"/>
    </row>
    <row r="191" spans="1:64" s="3" customFormat="1" ht="154" x14ac:dyDescent="0.35">
      <c r="A191" s="3" t="s">
        <v>1103</v>
      </c>
      <c r="B191" s="1">
        <v>2025</v>
      </c>
      <c r="C191" s="3" t="s">
        <v>1423</v>
      </c>
      <c r="D191" s="3" t="s">
        <v>121</v>
      </c>
      <c r="E191" s="3" t="s">
        <v>1531</v>
      </c>
      <c r="F191" s="3" t="s">
        <v>118</v>
      </c>
      <c r="G191" s="14">
        <v>45712</v>
      </c>
      <c r="H191" s="3" t="s">
        <v>1530</v>
      </c>
      <c r="I191" s="3" t="s">
        <v>66</v>
      </c>
      <c r="J191" s="3">
        <v>1071988177</v>
      </c>
      <c r="K191" s="3" t="s">
        <v>53</v>
      </c>
      <c r="L191" s="3" t="s">
        <v>53</v>
      </c>
      <c r="M191" s="3" t="s">
        <v>56</v>
      </c>
      <c r="N191" s="3" t="s">
        <v>704</v>
      </c>
      <c r="O191" s="153" t="s">
        <v>1501</v>
      </c>
      <c r="P191" s="38">
        <v>19500000</v>
      </c>
      <c r="Q191" s="22">
        <v>3</v>
      </c>
      <c r="R191" s="16">
        <v>5000000</v>
      </c>
      <c r="S191" s="5" t="s">
        <v>53</v>
      </c>
      <c r="T191" s="17" t="s">
        <v>53</v>
      </c>
      <c r="U191" s="1" t="s">
        <v>1532</v>
      </c>
      <c r="V191" s="1" t="s">
        <v>1752</v>
      </c>
      <c r="W191" s="3" t="s">
        <v>1238</v>
      </c>
      <c r="X191" s="3" t="s">
        <v>53</v>
      </c>
      <c r="Y191" s="3" t="s">
        <v>682</v>
      </c>
      <c r="Z191" s="3" t="s">
        <v>53</v>
      </c>
      <c r="AA191" s="3" t="s">
        <v>53</v>
      </c>
      <c r="AB191" s="3">
        <v>0</v>
      </c>
      <c r="AC191" s="50">
        <f t="shared" si="27"/>
        <v>19500000</v>
      </c>
      <c r="AD191" s="50" t="s">
        <v>53</v>
      </c>
      <c r="AE191" s="50" t="s">
        <v>53</v>
      </c>
      <c r="AF191" s="50" t="s">
        <v>53</v>
      </c>
      <c r="AG191" s="50" t="s">
        <v>53</v>
      </c>
      <c r="AH191" s="50" t="s">
        <v>53</v>
      </c>
      <c r="AI191" s="50" t="s">
        <v>53</v>
      </c>
      <c r="AJ191" s="50" t="s">
        <v>53</v>
      </c>
      <c r="AK191" s="50" t="s">
        <v>53</v>
      </c>
      <c r="AL191" s="50" t="s">
        <v>53</v>
      </c>
      <c r="AM191" s="50" t="s">
        <v>53</v>
      </c>
      <c r="AN191" s="50" t="s">
        <v>53</v>
      </c>
      <c r="AO191" s="1" t="s">
        <v>55</v>
      </c>
      <c r="AP191" s="14">
        <f t="shared" si="26"/>
        <v>45712</v>
      </c>
      <c r="AQ191" s="14" t="s">
        <v>53</v>
      </c>
      <c r="AR191" s="14" t="s">
        <v>53</v>
      </c>
      <c r="AS191" s="47">
        <v>45714</v>
      </c>
      <c r="AT191" s="47">
        <v>45802</v>
      </c>
      <c r="AU191" s="20">
        <f t="shared" si="20"/>
        <v>45802</v>
      </c>
      <c r="AV191" s="59" t="str">
        <f t="shared" ca="1" si="17"/>
        <v>TERMINADO</v>
      </c>
      <c r="AW191" s="3" t="s">
        <v>53</v>
      </c>
      <c r="AX191" s="43" t="s">
        <v>403</v>
      </c>
      <c r="AY191" s="1" t="s">
        <v>404</v>
      </c>
      <c r="AZ191" s="3" t="s">
        <v>55</v>
      </c>
      <c r="BA191" s="6" t="s">
        <v>1537</v>
      </c>
      <c r="BB191" s="1" t="s">
        <v>53</v>
      </c>
      <c r="BC191" s="1" t="s">
        <v>55</v>
      </c>
      <c r="BD191" s="3" t="s">
        <v>643</v>
      </c>
      <c r="BE191" s="57">
        <f t="shared" ca="1" si="18"/>
        <v>-90</v>
      </c>
      <c r="BF191" s="42" t="str">
        <f t="shared" ca="1" si="21"/>
        <v>TERMINADO</v>
      </c>
      <c r="BG191" s="4"/>
      <c r="BH191" s="4"/>
      <c r="BI191" s="4"/>
      <c r="BJ191" s="4"/>
      <c r="BK191" s="4"/>
      <c r="BL191" s="4"/>
    </row>
    <row r="192" spans="1:64" s="3" customFormat="1" ht="154" x14ac:dyDescent="0.35">
      <c r="A192" s="3" t="s">
        <v>106</v>
      </c>
      <c r="B192" s="1">
        <v>2025</v>
      </c>
      <c r="C192" s="3" t="s">
        <v>1424</v>
      </c>
      <c r="D192" s="3" t="s">
        <v>121</v>
      </c>
      <c r="E192" s="3" t="s">
        <v>1534</v>
      </c>
      <c r="F192" s="3" t="s">
        <v>118</v>
      </c>
      <c r="G192" s="14">
        <v>45713</v>
      </c>
      <c r="H192" s="3" t="s">
        <v>1533</v>
      </c>
      <c r="I192" s="3" t="s">
        <v>66</v>
      </c>
      <c r="J192" s="3">
        <v>51999058</v>
      </c>
      <c r="K192" s="3" t="s">
        <v>53</v>
      </c>
      <c r="L192" s="3" t="s">
        <v>53</v>
      </c>
      <c r="M192" s="3" t="s">
        <v>56</v>
      </c>
      <c r="N192" s="3" t="s">
        <v>222</v>
      </c>
      <c r="O192" s="153" t="s">
        <v>1333</v>
      </c>
      <c r="P192" s="38">
        <v>19500000</v>
      </c>
      <c r="Q192" s="22">
        <v>3</v>
      </c>
      <c r="R192" s="16">
        <v>4500000</v>
      </c>
      <c r="S192" s="5" t="s">
        <v>53</v>
      </c>
      <c r="T192" s="17" t="s">
        <v>53</v>
      </c>
      <c r="U192" s="3" t="s">
        <v>1535</v>
      </c>
      <c r="V192" s="1" t="s">
        <v>1753</v>
      </c>
      <c r="W192" s="3" t="s">
        <v>1238</v>
      </c>
      <c r="X192" s="3" t="s">
        <v>53</v>
      </c>
      <c r="Y192" s="3" t="s">
        <v>682</v>
      </c>
      <c r="Z192" s="3" t="s">
        <v>53</v>
      </c>
      <c r="AA192" s="3" t="s">
        <v>53</v>
      </c>
      <c r="AB192" s="3">
        <v>0</v>
      </c>
      <c r="AC192" s="50">
        <f t="shared" si="27"/>
        <v>19500000</v>
      </c>
      <c r="AD192" s="50" t="s">
        <v>53</v>
      </c>
      <c r="AE192" s="50" t="s">
        <v>53</v>
      </c>
      <c r="AF192" s="50" t="s">
        <v>53</v>
      </c>
      <c r="AG192" s="50" t="s">
        <v>53</v>
      </c>
      <c r="AH192" s="50" t="s">
        <v>53</v>
      </c>
      <c r="AI192" s="50" t="s">
        <v>53</v>
      </c>
      <c r="AJ192" s="50" t="s">
        <v>53</v>
      </c>
      <c r="AK192" s="50" t="s">
        <v>53</v>
      </c>
      <c r="AL192" s="50" t="s">
        <v>53</v>
      </c>
      <c r="AM192" s="50" t="s">
        <v>53</v>
      </c>
      <c r="AN192" s="50" t="s">
        <v>53</v>
      </c>
      <c r="AO192" s="1" t="s">
        <v>55</v>
      </c>
      <c r="AP192" s="14">
        <f t="shared" si="26"/>
        <v>45713</v>
      </c>
      <c r="AQ192" s="14" t="s">
        <v>53</v>
      </c>
      <c r="AR192" s="14" t="s">
        <v>53</v>
      </c>
      <c r="AS192" s="47">
        <v>45714</v>
      </c>
      <c r="AT192" s="47">
        <v>45802</v>
      </c>
      <c r="AU192" s="20">
        <f t="shared" si="20"/>
        <v>45802</v>
      </c>
      <c r="AV192" s="59" t="str">
        <f t="shared" ca="1" si="17"/>
        <v>TERMINADO</v>
      </c>
      <c r="AW192" s="3" t="s">
        <v>53</v>
      </c>
      <c r="AX192" s="43" t="s">
        <v>403</v>
      </c>
      <c r="AY192" s="1" t="s">
        <v>404</v>
      </c>
      <c r="AZ192" s="3" t="s">
        <v>55</v>
      </c>
      <c r="BA192" s="6" t="s">
        <v>1536</v>
      </c>
      <c r="BB192" s="1" t="s">
        <v>53</v>
      </c>
      <c r="BC192" s="1" t="s">
        <v>55</v>
      </c>
      <c r="BD192" s="3" t="s">
        <v>643</v>
      </c>
      <c r="BE192" s="57">
        <f t="shared" ca="1" si="18"/>
        <v>-90</v>
      </c>
      <c r="BF192" s="42" t="str">
        <f t="shared" ca="1" si="21"/>
        <v>TERMINADO</v>
      </c>
      <c r="BG192" s="4"/>
      <c r="BH192" s="4"/>
      <c r="BI192" s="4"/>
      <c r="BJ192" s="4"/>
      <c r="BK192" s="4"/>
      <c r="BL192" s="4"/>
    </row>
    <row r="193" spans="1:64" s="3" customFormat="1" ht="154" x14ac:dyDescent="0.35">
      <c r="A193" s="3" t="s">
        <v>1103</v>
      </c>
      <c r="B193" s="1">
        <v>2025</v>
      </c>
      <c r="C193" s="3" t="s">
        <v>1425</v>
      </c>
      <c r="D193" s="3" t="s">
        <v>121</v>
      </c>
      <c r="E193" s="3" t="s">
        <v>1538</v>
      </c>
      <c r="F193" s="3" t="s">
        <v>118</v>
      </c>
      <c r="G193" s="14">
        <v>45714</v>
      </c>
      <c r="H193" s="3" t="s">
        <v>1031</v>
      </c>
      <c r="I193" s="3" t="s">
        <v>66</v>
      </c>
      <c r="J193" s="3">
        <v>1072447051</v>
      </c>
      <c r="K193" s="3" t="s">
        <v>53</v>
      </c>
      <c r="L193" s="3" t="s">
        <v>53</v>
      </c>
      <c r="M193" s="3" t="s">
        <v>56</v>
      </c>
      <c r="N193" s="3" t="s">
        <v>285</v>
      </c>
      <c r="O193" s="153" t="s">
        <v>1359</v>
      </c>
      <c r="P193" s="38">
        <v>19500000</v>
      </c>
      <c r="Q193" s="22">
        <v>3</v>
      </c>
      <c r="R193" s="16">
        <v>5000000</v>
      </c>
      <c r="S193" s="5" t="s">
        <v>53</v>
      </c>
      <c r="T193" s="17" t="s">
        <v>53</v>
      </c>
      <c r="U193" s="1" t="s">
        <v>1539</v>
      </c>
      <c r="V193" s="1" t="s">
        <v>1754</v>
      </c>
      <c r="W193" s="3" t="s">
        <v>1238</v>
      </c>
      <c r="X193" s="3" t="s">
        <v>53</v>
      </c>
      <c r="Y193" s="3" t="s">
        <v>682</v>
      </c>
      <c r="Z193" s="3" t="s">
        <v>53</v>
      </c>
      <c r="AA193" s="3" t="s">
        <v>53</v>
      </c>
      <c r="AB193" s="3">
        <v>0</v>
      </c>
      <c r="AC193" s="50">
        <f t="shared" si="27"/>
        <v>19500000</v>
      </c>
      <c r="AD193" s="50" t="s">
        <v>53</v>
      </c>
      <c r="AE193" s="50" t="s">
        <v>53</v>
      </c>
      <c r="AF193" s="50" t="s">
        <v>53</v>
      </c>
      <c r="AG193" s="50" t="s">
        <v>53</v>
      </c>
      <c r="AH193" s="50" t="s">
        <v>53</v>
      </c>
      <c r="AI193" s="50" t="s">
        <v>53</v>
      </c>
      <c r="AJ193" s="50" t="s">
        <v>53</v>
      </c>
      <c r="AK193" s="50" t="s">
        <v>53</v>
      </c>
      <c r="AL193" s="50" t="s">
        <v>53</v>
      </c>
      <c r="AM193" s="50" t="s">
        <v>53</v>
      </c>
      <c r="AN193" s="50" t="s">
        <v>53</v>
      </c>
      <c r="AO193" s="1" t="s">
        <v>55</v>
      </c>
      <c r="AP193" s="14">
        <f t="shared" si="26"/>
        <v>45714</v>
      </c>
      <c r="AQ193" s="14" t="s">
        <v>53</v>
      </c>
      <c r="AR193" s="14" t="s">
        <v>53</v>
      </c>
      <c r="AS193" s="47">
        <v>45714</v>
      </c>
      <c r="AT193" s="47">
        <v>45802</v>
      </c>
      <c r="AU193" s="20">
        <f t="shared" si="20"/>
        <v>45802</v>
      </c>
      <c r="AV193" s="59" t="str">
        <f t="shared" ca="1" si="17"/>
        <v>TERMINADO</v>
      </c>
      <c r="AW193" s="3" t="s">
        <v>53</v>
      </c>
      <c r="AX193" s="43" t="s">
        <v>403</v>
      </c>
      <c r="AY193" s="1" t="s">
        <v>404</v>
      </c>
      <c r="AZ193" s="3" t="s">
        <v>55</v>
      </c>
      <c r="BA193" s="6" t="s">
        <v>1540</v>
      </c>
      <c r="BB193" s="1" t="s">
        <v>53</v>
      </c>
      <c r="BC193" s="1" t="s">
        <v>55</v>
      </c>
      <c r="BD193" s="3" t="s">
        <v>643</v>
      </c>
      <c r="BE193" s="57">
        <f t="shared" ca="1" si="18"/>
        <v>-90</v>
      </c>
      <c r="BF193" s="42" t="str">
        <f t="shared" ca="1" si="21"/>
        <v>TERMINADO</v>
      </c>
      <c r="BG193" s="4"/>
      <c r="BH193" s="4"/>
      <c r="BI193" s="4"/>
      <c r="BJ193" s="4"/>
      <c r="BK193" s="4"/>
      <c r="BL193" s="4"/>
    </row>
    <row r="194" spans="1:64" s="3" customFormat="1" ht="77.25" customHeight="1" x14ac:dyDescent="0.35">
      <c r="A194" s="3" t="s">
        <v>106</v>
      </c>
      <c r="B194" s="1">
        <v>2025</v>
      </c>
      <c r="C194" s="3" t="s">
        <v>1426</v>
      </c>
      <c r="D194" s="3" t="s">
        <v>121</v>
      </c>
      <c r="E194" s="3" t="s">
        <v>1548</v>
      </c>
      <c r="F194" s="3" t="s">
        <v>118</v>
      </c>
      <c r="G194" s="14">
        <v>45713</v>
      </c>
      <c r="H194" s="3" t="s">
        <v>1547</v>
      </c>
      <c r="I194" s="3" t="s">
        <v>66</v>
      </c>
      <c r="J194" s="3">
        <v>1022440603</v>
      </c>
      <c r="K194" s="3" t="s">
        <v>53</v>
      </c>
      <c r="L194" s="3" t="s">
        <v>53</v>
      </c>
      <c r="M194" s="3" t="s">
        <v>56</v>
      </c>
      <c r="N194" s="3" t="s">
        <v>704</v>
      </c>
      <c r="O194" s="153" t="s">
        <v>1501</v>
      </c>
      <c r="P194" s="38">
        <v>19500000</v>
      </c>
      <c r="Q194" s="22">
        <v>3</v>
      </c>
      <c r="R194" s="16">
        <v>4500000</v>
      </c>
      <c r="S194" s="5" t="s">
        <v>53</v>
      </c>
      <c r="T194" s="17" t="s">
        <v>53</v>
      </c>
      <c r="U194" s="3" t="s">
        <v>1549</v>
      </c>
      <c r="V194" s="1" t="s">
        <v>1550</v>
      </c>
      <c r="W194" s="3" t="s">
        <v>1238</v>
      </c>
      <c r="X194" s="3" t="s">
        <v>53</v>
      </c>
      <c r="Y194" s="3" t="s">
        <v>682</v>
      </c>
      <c r="Z194" s="3" t="s">
        <v>53</v>
      </c>
      <c r="AA194" s="3" t="s">
        <v>53</v>
      </c>
      <c r="AB194" s="3">
        <v>0</v>
      </c>
      <c r="AC194" s="50">
        <f t="shared" si="27"/>
        <v>19500000</v>
      </c>
      <c r="AD194" s="50" t="s">
        <v>53</v>
      </c>
      <c r="AE194" s="50" t="s">
        <v>53</v>
      </c>
      <c r="AF194" s="50" t="s">
        <v>53</v>
      </c>
      <c r="AG194" s="50" t="s">
        <v>53</v>
      </c>
      <c r="AH194" s="50" t="s">
        <v>53</v>
      </c>
      <c r="AI194" s="50" t="s">
        <v>53</v>
      </c>
      <c r="AJ194" s="50" t="s">
        <v>53</v>
      </c>
      <c r="AK194" s="50" t="s">
        <v>53</v>
      </c>
      <c r="AL194" s="50" t="s">
        <v>53</v>
      </c>
      <c r="AM194" s="50" t="s">
        <v>53</v>
      </c>
      <c r="AN194" s="50" t="s">
        <v>53</v>
      </c>
      <c r="AO194" s="1" t="s">
        <v>55</v>
      </c>
      <c r="AP194" s="14">
        <f t="shared" si="26"/>
        <v>45713</v>
      </c>
      <c r="AQ194" s="14" t="s">
        <v>53</v>
      </c>
      <c r="AR194" s="14" t="s">
        <v>53</v>
      </c>
      <c r="AS194" s="47">
        <v>45714</v>
      </c>
      <c r="AT194" s="47">
        <v>45802</v>
      </c>
      <c r="AU194" s="20">
        <f t="shared" si="20"/>
        <v>45802</v>
      </c>
      <c r="AV194" s="59" t="str">
        <f t="shared" ca="1" si="17"/>
        <v>TERMINADO</v>
      </c>
      <c r="AW194" s="3" t="s">
        <v>53</v>
      </c>
      <c r="AX194" s="43" t="s">
        <v>403</v>
      </c>
      <c r="AY194" s="1" t="s">
        <v>404</v>
      </c>
      <c r="AZ194" s="3" t="s">
        <v>55</v>
      </c>
      <c r="BA194" s="6" t="s">
        <v>1551</v>
      </c>
      <c r="BB194" s="1" t="s">
        <v>53</v>
      </c>
      <c r="BC194" s="1" t="s">
        <v>55</v>
      </c>
      <c r="BD194" s="3" t="s">
        <v>643</v>
      </c>
      <c r="BE194" s="57">
        <f t="shared" ca="1" si="18"/>
        <v>-90</v>
      </c>
      <c r="BF194" s="42" t="str">
        <f t="shared" ca="1" si="21"/>
        <v>TERMINADO</v>
      </c>
      <c r="BG194" s="4"/>
      <c r="BH194" s="4"/>
      <c r="BI194" s="4"/>
      <c r="BJ194" s="4"/>
      <c r="BK194" s="4"/>
      <c r="BL194" s="4"/>
    </row>
    <row r="195" spans="1:64" s="3" customFormat="1" ht="154" x14ac:dyDescent="0.35">
      <c r="A195" s="3" t="s">
        <v>106</v>
      </c>
      <c r="B195" s="1">
        <v>2025</v>
      </c>
      <c r="C195" s="3" t="s">
        <v>1427</v>
      </c>
      <c r="D195" s="3" t="s">
        <v>121</v>
      </c>
      <c r="E195" s="3" t="s">
        <v>1553</v>
      </c>
      <c r="F195" s="3" t="s">
        <v>118</v>
      </c>
      <c r="G195" s="14">
        <v>45714</v>
      </c>
      <c r="H195" s="3" t="s">
        <v>1552</v>
      </c>
      <c r="I195" s="3" t="s">
        <v>66</v>
      </c>
      <c r="J195" s="3">
        <v>39675455</v>
      </c>
      <c r="K195" s="3" t="s">
        <v>53</v>
      </c>
      <c r="L195" s="3" t="s">
        <v>53</v>
      </c>
      <c r="M195" s="3" t="s">
        <v>56</v>
      </c>
      <c r="N195" s="3" t="s">
        <v>222</v>
      </c>
      <c r="O195" s="153" t="s">
        <v>1333</v>
      </c>
      <c r="P195" s="38">
        <v>19500000</v>
      </c>
      <c r="Q195" s="22">
        <v>3</v>
      </c>
      <c r="R195" s="16">
        <v>4500000</v>
      </c>
      <c r="S195" s="5" t="s">
        <v>53</v>
      </c>
      <c r="T195" s="17" t="s">
        <v>53</v>
      </c>
      <c r="U195" s="1" t="s">
        <v>1554</v>
      </c>
      <c r="V195" s="1" t="s">
        <v>1555</v>
      </c>
      <c r="W195" s="3" t="s">
        <v>1238</v>
      </c>
      <c r="X195" s="3" t="s">
        <v>53</v>
      </c>
      <c r="Y195" s="3" t="s">
        <v>682</v>
      </c>
      <c r="Z195" s="3" t="s">
        <v>53</v>
      </c>
      <c r="AA195" s="3" t="s">
        <v>53</v>
      </c>
      <c r="AB195" s="3">
        <v>0</v>
      </c>
      <c r="AC195" s="50">
        <f t="shared" si="27"/>
        <v>19500000</v>
      </c>
      <c r="AD195" s="50" t="s">
        <v>53</v>
      </c>
      <c r="AE195" s="50" t="s">
        <v>53</v>
      </c>
      <c r="AF195" s="50" t="s">
        <v>53</v>
      </c>
      <c r="AG195" s="50" t="s">
        <v>53</v>
      </c>
      <c r="AH195" s="50" t="s">
        <v>53</v>
      </c>
      <c r="AI195" s="50" t="s">
        <v>53</v>
      </c>
      <c r="AJ195" s="50" t="s">
        <v>53</v>
      </c>
      <c r="AK195" s="50" t="s">
        <v>53</v>
      </c>
      <c r="AL195" s="50" t="s">
        <v>53</v>
      </c>
      <c r="AM195" s="50" t="s">
        <v>53</v>
      </c>
      <c r="AN195" s="50" t="s">
        <v>53</v>
      </c>
      <c r="AO195" s="1" t="s">
        <v>55</v>
      </c>
      <c r="AP195" s="14">
        <f t="shared" si="26"/>
        <v>45714</v>
      </c>
      <c r="AQ195" s="14" t="s">
        <v>53</v>
      </c>
      <c r="AR195" s="14" t="s">
        <v>53</v>
      </c>
      <c r="AS195" s="47">
        <v>45714</v>
      </c>
      <c r="AT195" s="47">
        <v>45802</v>
      </c>
      <c r="AU195" s="20">
        <f t="shared" si="20"/>
        <v>45802</v>
      </c>
      <c r="AV195" s="59" t="str">
        <f t="shared" ca="1" si="17"/>
        <v>TERMINADO</v>
      </c>
      <c r="AW195" s="3" t="s">
        <v>53</v>
      </c>
      <c r="AX195" s="43" t="s">
        <v>403</v>
      </c>
      <c r="AY195" s="1" t="s">
        <v>404</v>
      </c>
      <c r="AZ195" s="3" t="s">
        <v>55</v>
      </c>
      <c r="BA195" s="6" t="s">
        <v>1556</v>
      </c>
      <c r="BB195" s="1" t="s">
        <v>53</v>
      </c>
      <c r="BC195" s="1" t="s">
        <v>55</v>
      </c>
      <c r="BD195" s="3" t="s">
        <v>643</v>
      </c>
      <c r="BE195" s="57">
        <f t="shared" ref="BE195:BE205" ca="1" si="28">+AT195-$BE$1</f>
        <v>-90</v>
      </c>
      <c r="BF195" s="42" t="str">
        <f t="shared" ca="1" si="21"/>
        <v>TERMINADO</v>
      </c>
      <c r="BG195" s="4"/>
      <c r="BH195" s="4"/>
      <c r="BI195" s="4"/>
      <c r="BJ195" s="4"/>
      <c r="BK195" s="4"/>
      <c r="BL195" s="4"/>
    </row>
    <row r="196" spans="1:64" s="3" customFormat="1" ht="154" x14ac:dyDescent="0.35">
      <c r="A196" s="3" t="s">
        <v>106</v>
      </c>
      <c r="B196" s="1">
        <v>2025</v>
      </c>
      <c r="C196" s="3" t="s">
        <v>1428</v>
      </c>
      <c r="D196" s="3" t="s">
        <v>121</v>
      </c>
      <c r="E196" s="3" t="s">
        <v>1558</v>
      </c>
      <c r="F196" s="3" t="s">
        <v>118</v>
      </c>
      <c r="G196" s="14">
        <v>45713</v>
      </c>
      <c r="H196" s="3" t="s">
        <v>1557</v>
      </c>
      <c r="I196" s="3" t="s">
        <v>66</v>
      </c>
      <c r="J196" s="3">
        <v>1015442218</v>
      </c>
      <c r="K196" s="3" t="s">
        <v>53</v>
      </c>
      <c r="L196" s="3" t="s">
        <v>53</v>
      </c>
      <c r="M196" s="3" t="s">
        <v>56</v>
      </c>
      <c r="N196" s="3" t="s">
        <v>285</v>
      </c>
      <c r="O196" s="153" t="s">
        <v>1359</v>
      </c>
      <c r="P196" s="38">
        <v>19500000</v>
      </c>
      <c r="Q196" s="22">
        <v>3</v>
      </c>
      <c r="R196" s="16">
        <v>4500000</v>
      </c>
      <c r="S196" s="5" t="s">
        <v>53</v>
      </c>
      <c r="T196" s="17" t="s">
        <v>53</v>
      </c>
      <c r="U196" s="3" t="s">
        <v>1559</v>
      </c>
      <c r="V196" s="3" t="s">
        <v>1765</v>
      </c>
      <c r="W196" s="3" t="s">
        <v>1238</v>
      </c>
      <c r="X196" s="3" t="s">
        <v>53</v>
      </c>
      <c r="Y196" s="3" t="s">
        <v>682</v>
      </c>
      <c r="Z196" s="3" t="s">
        <v>53</v>
      </c>
      <c r="AA196" s="3" t="s">
        <v>53</v>
      </c>
      <c r="AB196" s="3">
        <v>0</v>
      </c>
      <c r="AC196" s="50">
        <f t="shared" si="27"/>
        <v>19500000</v>
      </c>
      <c r="AD196" s="50" t="s">
        <v>53</v>
      </c>
      <c r="AE196" s="50" t="s">
        <v>53</v>
      </c>
      <c r="AF196" s="50" t="s">
        <v>53</v>
      </c>
      <c r="AG196" s="50" t="s">
        <v>53</v>
      </c>
      <c r="AH196" s="50" t="s">
        <v>53</v>
      </c>
      <c r="AI196" s="50" t="s">
        <v>53</v>
      </c>
      <c r="AJ196" s="50" t="s">
        <v>53</v>
      </c>
      <c r="AK196" s="50" t="s">
        <v>53</v>
      </c>
      <c r="AL196" s="50" t="s">
        <v>53</v>
      </c>
      <c r="AM196" s="50" t="s">
        <v>53</v>
      </c>
      <c r="AN196" s="50" t="s">
        <v>53</v>
      </c>
      <c r="AO196" s="1" t="s">
        <v>55</v>
      </c>
      <c r="AP196" s="14">
        <f t="shared" si="26"/>
        <v>45713</v>
      </c>
      <c r="AQ196" s="14" t="s">
        <v>53</v>
      </c>
      <c r="AR196" s="14" t="s">
        <v>53</v>
      </c>
      <c r="AS196" s="47">
        <v>45714</v>
      </c>
      <c r="AT196" s="47">
        <v>45802</v>
      </c>
      <c r="AU196" s="20">
        <f t="shared" ref="AU196:AU259" si="29">IF(AND(Z196=1,AE196=1),AT196+AG196,AT196)</f>
        <v>45802</v>
      </c>
      <c r="AV196" s="59" t="str">
        <f t="shared" ca="1" si="17"/>
        <v>TERMINADO</v>
      </c>
      <c r="AW196" s="3" t="s">
        <v>53</v>
      </c>
      <c r="AX196" s="43" t="s">
        <v>403</v>
      </c>
      <c r="AY196" s="1" t="s">
        <v>404</v>
      </c>
      <c r="AZ196" s="3" t="s">
        <v>55</v>
      </c>
      <c r="BA196" s="6" t="s">
        <v>1560</v>
      </c>
      <c r="BB196" s="1" t="s">
        <v>53</v>
      </c>
      <c r="BC196" s="1" t="s">
        <v>55</v>
      </c>
      <c r="BD196" s="3" t="s">
        <v>643</v>
      </c>
      <c r="BE196" s="57">
        <f t="shared" ca="1" si="28"/>
        <v>-90</v>
      </c>
      <c r="BF196" s="42" t="str">
        <f t="shared" ca="1" si="21"/>
        <v>TERMINADO</v>
      </c>
      <c r="BG196" s="4"/>
      <c r="BH196" s="4"/>
      <c r="BI196" s="4"/>
      <c r="BJ196" s="4"/>
      <c r="BK196" s="4"/>
      <c r="BL196" s="4"/>
    </row>
    <row r="197" spans="1:64" s="3" customFormat="1" ht="154" x14ac:dyDescent="0.35">
      <c r="A197" s="3" t="s">
        <v>106</v>
      </c>
      <c r="B197" s="1">
        <v>2025</v>
      </c>
      <c r="C197" s="3" t="s">
        <v>1429</v>
      </c>
      <c r="D197" s="3" t="s">
        <v>121</v>
      </c>
      <c r="E197" s="3" t="s">
        <v>1561</v>
      </c>
      <c r="F197" s="3" t="s">
        <v>118</v>
      </c>
      <c r="G197" s="14">
        <v>45713</v>
      </c>
      <c r="H197" s="3" t="s">
        <v>1037</v>
      </c>
      <c r="I197" s="3" t="s">
        <v>66</v>
      </c>
      <c r="J197" s="3">
        <v>1030591955</v>
      </c>
      <c r="K197" s="3" t="s">
        <v>53</v>
      </c>
      <c r="L197" s="3" t="s">
        <v>53</v>
      </c>
      <c r="M197" s="3" t="s">
        <v>56</v>
      </c>
      <c r="N197" s="3" t="s">
        <v>285</v>
      </c>
      <c r="O197" s="153" t="s">
        <v>1359</v>
      </c>
      <c r="P197" s="38">
        <v>19500000</v>
      </c>
      <c r="Q197" s="22">
        <v>3</v>
      </c>
      <c r="R197" s="16">
        <v>4500000</v>
      </c>
      <c r="S197" s="5" t="s">
        <v>53</v>
      </c>
      <c r="T197" s="17" t="s">
        <v>53</v>
      </c>
      <c r="U197" s="3" t="s">
        <v>1568</v>
      </c>
      <c r="V197" s="1" t="s">
        <v>1569</v>
      </c>
      <c r="W197" s="3" t="s">
        <v>1238</v>
      </c>
      <c r="X197" s="3" t="s">
        <v>53</v>
      </c>
      <c r="Y197" s="3" t="s">
        <v>682</v>
      </c>
      <c r="Z197" s="3" t="s">
        <v>53</v>
      </c>
      <c r="AA197" s="3" t="s">
        <v>53</v>
      </c>
      <c r="AB197" s="3">
        <v>0</v>
      </c>
      <c r="AC197" s="50">
        <f t="shared" si="27"/>
        <v>19500000</v>
      </c>
      <c r="AD197" s="50" t="s">
        <v>53</v>
      </c>
      <c r="AE197" s="50" t="s">
        <v>53</v>
      </c>
      <c r="AF197" s="50" t="s">
        <v>53</v>
      </c>
      <c r="AG197" s="50" t="s">
        <v>53</v>
      </c>
      <c r="AH197" s="50" t="s">
        <v>53</v>
      </c>
      <c r="AI197" s="50" t="s">
        <v>53</v>
      </c>
      <c r="AJ197" s="50" t="s">
        <v>53</v>
      </c>
      <c r="AK197" s="50" t="s">
        <v>53</v>
      </c>
      <c r="AL197" s="50" t="s">
        <v>53</v>
      </c>
      <c r="AM197" s="50" t="s">
        <v>53</v>
      </c>
      <c r="AN197" s="50" t="s">
        <v>53</v>
      </c>
      <c r="AO197" s="1" t="s">
        <v>55</v>
      </c>
      <c r="AP197" s="14">
        <f t="shared" si="26"/>
        <v>45713</v>
      </c>
      <c r="AQ197" s="14" t="s">
        <v>53</v>
      </c>
      <c r="AR197" s="14" t="s">
        <v>53</v>
      </c>
      <c r="AS197" s="47">
        <v>45714</v>
      </c>
      <c r="AT197" s="47">
        <v>45802</v>
      </c>
      <c r="AU197" s="20">
        <f t="shared" si="29"/>
        <v>45802</v>
      </c>
      <c r="AV197" s="59" t="str">
        <f t="shared" ref="AV197:AV260" ca="1" si="30">+BF197</f>
        <v>TERMINADO</v>
      </c>
      <c r="AW197" s="3" t="s">
        <v>53</v>
      </c>
      <c r="AX197" s="43" t="s">
        <v>403</v>
      </c>
      <c r="AY197" s="1" t="s">
        <v>404</v>
      </c>
      <c r="AZ197" s="3" t="s">
        <v>55</v>
      </c>
      <c r="BA197" s="6" t="s">
        <v>1570</v>
      </c>
      <c r="BB197" s="1" t="s">
        <v>53</v>
      </c>
      <c r="BC197" s="1" t="s">
        <v>55</v>
      </c>
      <c r="BE197" s="57">
        <f t="shared" ca="1" si="28"/>
        <v>-90</v>
      </c>
      <c r="BF197" s="42" t="str">
        <f t="shared" ca="1" si="21"/>
        <v>TERMINADO</v>
      </c>
      <c r="BG197" s="4"/>
      <c r="BH197" s="4"/>
      <c r="BI197" s="4"/>
      <c r="BJ197" s="4"/>
      <c r="BK197" s="4"/>
      <c r="BL197" s="4"/>
    </row>
    <row r="198" spans="1:64" s="3" customFormat="1" ht="159.5" x14ac:dyDescent="0.35">
      <c r="A198" s="3" t="s">
        <v>98</v>
      </c>
      <c r="B198" s="1">
        <v>2025</v>
      </c>
      <c r="C198" s="3" t="s">
        <v>1430</v>
      </c>
      <c r="D198" s="3" t="s">
        <v>121</v>
      </c>
      <c r="E198" s="3" t="s">
        <v>1562</v>
      </c>
      <c r="F198" s="3" t="s">
        <v>118</v>
      </c>
      <c r="G198" s="14">
        <v>45715</v>
      </c>
      <c r="H198" s="3" t="s">
        <v>1563</v>
      </c>
      <c r="I198" s="3" t="s">
        <v>66</v>
      </c>
      <c r="J198" s="3">
        <v>1076626942</v>
      </c>
      <c r="K198" s="3" t="s">
        <v>53</v>
      </c>
      <c r="L198" s="3" t="s">
        <v>53</v>
      </c>
      <c r="M198" s="3" t="s">
        <v>56</v>
      </c>
      <c r="N198" s="3" t="s">
        <v>362</v>
      </c>
      <c r="O198" s="153" t="s">
        <v>1564</v>
      </c>
      <c r="P198" s="38">
        <v>36000000</v>
      </c>
      <c r="Q198" s="22">
        <v>8</v>
      </c>
      <c r="R198" s="16">
        <v>4500000</v>
      </c>
      <c r="S198" s="5" t="s">
        <v>53</v>
      </c>
      <c r="T198" s="17" t="s">
        <v>53</v>
      </c>
      <c r="U198" s="3" t="s">
        <v>1565</v>
      </c>
      <c r="V198" s="1" t="s">
        <v>1566</v>
      </c>
      <c r="W198" s="3" t="s">
        <v>53</v>
      </c>
      <c r="X198" s="3" t="s">
        <v>53</v>
      </c>
      <c r="Y198" s="3" t="s">
        <v>107</v>
      </c>
      <c r="Z198" s="3" t="s">
        <v>53</v>
      </c>
      <c r="AA198" s="3" t="s">
        <v>53</v>
      </c>
      <c r="AB198" s="3">
        <v>0</v>
      </c>
      <c r="AC198" s="50">
        <f t="shared" si="27"/>
        <v>36000000</v>
      </c>
      <c r="AD198" s="50" t="s">
        <v>53</v>
      </c>
      <c r="AE198" s="50" t="s">
        <v>53</v>
      </c>
      <c r="AF198" s="50" t="s">
        <v>53</v>
      </c>
      <c r="AG198" s="50" t="s">
        <v>53</v>
      </c>
      <c r="AH198" s="50" t="s">
        <v>53</v>
      </c>
      <c r="AI198" s="50" t="s">
        <v>53</v>
      </c>
      <c r="AJ198" s="50" t="s">
        <v>53</v>
      </c>
      <c r="AK198" s="50" t="s">
        <v>53</v>
      </c>
      <c r="AL198" s="50" t="s">
        <v>53</v>
      </c>
      <c r="AM198" s="50" t="s">
        <v>53</v>
      </c>
      <c r="AN198" s="50" t="s">
        <v>53</v>
      </c>
      <c r="AO198" s="1" t="s">
        <v>55</v>
      </c>
      <c r="AP198" s="14">
        <f t="shared" si="26"/>
        <v>45715</v>
      </c>
      <c r="AQ198" s="14" t="s">
        <v>53</v>
      </c>
      <c r="AR198" s="14" t="s">
        <v>53</v>
      </c>
      <c r="AS198" s="47">
        <v>45716</v>
      </c>
      <c r="AT198" s="47">
        <v>45957</v>
      </c>
      <c r="AU198" s="20">
        <f t="shared" si="29"/>
        <v>45957</v>
      </c>
      <c r="AV198" s="59" t="str">
        <f t="shared" ca="1" si="30"/>
        <v>EJECUCION</v>
      </c>
      <c r="AW198" s="3" t="s">
        <v>53</v>
      </c>
      <c r="AX198" s="43" t="s">
        <v>403</v>
      </c>
      <c r="AY198" s="1" t="s">
        <v>404</v>
      </c>
      <c r="AZ198" s="3" t="s">
        <v>55</v>
      </c>
      <c r="BA198" s="31" t="s">
        <v>1567</v>
      </c>
      <c r="BB198" s="1" t="s">
        <v>53</v>
      </c>
      <c r="BC198" s="1" t="s">
        <v>55</v>
      </c>
      <c r="BD198" s="3" t="s">
        <v>277</v>
      </c>
      <c r="BE198" s="57">
        <f t="shared" ca="1" si="28"/>
        <v>65</v>
      </c>
      <c r="BF198" s="42" t="str">
        <f t="shared" ref="BF198:BF261" ca="1" si="31">+IF(BE198&gt;0,"EJECUCION",IF(BE198=0,"EJECUCION","TERMINADO"))</f>
        <v>EJECUCION</v>
      </c>
      <c r="BG198" s="4"/>
      <c r="BH198" s="4"/>
      <c r="BI198" s="4"/>
      <c r="BJ198" s="4"/>
      <c r="BK198" s="4"/>
      <c r="BL198" s="4"/>
    </row>
    <row r="199" spans="1:64" s="3" customFormat="1" ht="159.5" x14ac:dyDescent="0.35">
      <c r="A199" s="3" t="s">
        <v>98</v>
      </c>
      <c r="B199" s="1">
        <v>2025</v>
      </c>
      <c r="C199" s="3" t="s">
        <v>1470</v>
      </c>
      <c r="D199" s="3" t="s">
        <v>121</v>
      </c>
      <c r="E199" s="3" t="s">
        <v>1572</v>
      </c>
      <c r="F199" s="3" t="s">
        <v>118</v>
      </c>
      <c r="G199" s="14">
        <v>45714</v>
      </c>
      <c r="H199" s="3" t="s">
        <v>1571</v>
      </c>
      <c r="I199" s="3" t="s">
        <v>66</v>
      </c>
      <c r="J199" s="3">
        <v>80432390</v>
      </c>
      <c r="K199" s="3" t="s">
        <v>53</v>
      </c>
      <c r="L199" s="3" t="s">
        <v>53</v>
      </c>
      <c r="M199" s="3" t="s">
        <v>56</v>
      </c>
      <c r="N199" s="3" t="s">
        <v>1573</v>
      </c>
      <c r="O199" s="153" t="s">
        <v>1359</v>
      </c>
      <c r="P199" s="38">
        <v>19500000</v>
      </c>
      <c r="Q199" s="22">
        <v>3</v>
      </c>
      <c r="R199" s="16">
        <v>5000000</v>
      </c>
      <c r="S199" s="5" t="s">
        <v>53</v>
      </c>
      <c r="T199" s="17" t="s">
        <v>53</v>
      </c>
      <c r="U199" s="1" t="s">
        <v>1574</v>
      </c>
      <c r="V199" s="1" t="s">
        <v>1575</v>
      </c>
      <c r="W199" s="3" t="s">
        <v>1238</v>
      </c>
      <c r="X199" s="3" t="s">
        <v>53</v>
      </c>
      <c r="Y199" s="3" t="s">
        <v>682</v>
      </c>
      <c r="Z199" s="3" t="s">
        <v>53</v>
      </c>
      <c r="AA199" s="3" t="s">
        <v>53</v>
      </c>
      <c r="AB199" s="3">
        <v>0</v>
      </c>
      <c r="AC199" s="50">
        <f t="shared" si="27"/>
        <v>19500000</v>
      </c>
      <c r="AD199" s="50" t="s">
        <v>53</v>
      </c>
      <c r="AE199" s="50" t="s">
        <v>53</v>
      </c>
      <c r="AF199" s="50" t="s">
        <v>53</v>
      </c>
      <c r="AG199" s="50" t="s">
        <v>53</v>
      </c>
      <c r="AH199" s="50" t="s">
        <v>53</v>
      </c>
      <c r="AI199" s="50" t="s">
        <v>53</v>
      </c>
      <c r="AJ199" s="50" t="s">
        <v>53</v>
      </c>
      <c r="AK199" s="50" t="s">
        <v>53</v>
      </c>
      <c r="AL199" s="50" t="s">
        <v>53</v>
      </c>
      <c r="AM199" s="50" t="s">
        <v>53</v>
      </c>
      <c r="AN199" s="50" t="s">
        <v>53</v>
      </c>
      <c r="AO199" s="1" t="s">
        <v>55</v>
      </c>
      <c r="AP199" s="14">
        <f t="shared" si="26"/>
        <v>45714</v>
      </c>
      <c r="AQ199" s="14" t="s">
        <v>53</v>
      </c>
      <c r="AR199" s="14" t="s">
        <v>53</v>
      </c>
      <c r="AS199" s="47">
        <v>45714</v>
      </c>
      <c r="AT199" s="47">
        <v>45802</v>
      </c>
      <c r="AU199" s="20">
        <f t="shared" si="29"/>
        <v>45802</v>
      </c>
      <c r="AV199" s="59" t="str">
        <f t="shared" ca="1" si="30"/>
        <v>TERMINADO</v>
      </c>
      <c r="AW199" s="3" t="s">
        <v>53</v>
      </c>
      <c r="AX199" s="43" t="s">
        <v>403</v>
      </c>
      <c r="AY199" s="1" t="s">
        <v>404</v>
      </c>
      <c r="AZ199" s="3" t="s">
        <v>55</v>
      </c>
      <c r="BA199" s="31" t="s">
        <v>1576</v>
      </c>
      <c r="BB199" s="24">
        <v>45821</v>
      </c>
      <c r="BC199" s="1" t="s">
        <v>55</v>
      </c>
      <c r="BD199" s="3" t="s">
        <v>643</v>
      </c>
      <c r="BE199" s="57">
        <f t="shared" ca="1" si="28"/>
        <v>-90</v>
      </c>
      <c r="BF199" s="42" t="str">
        <f t="shared" ca="1" si="31"/>
        <v>TERMINADO</v>
      </c>
      <c r="BG199" s="4"/>
      <c r="BH199" s="4"/>
      <c r="BI199" s="4"/>
      <c r="BJ199" s="4"/>
      <c r="BK199" s="4"/>
      <c r="BL199" s="4"/>
    </row>
    <row r="200" spans="1:64" s="3" customFormat="1" ht="154" x14ac:dyDescent="0.35">
      <c r="A200" s="3" t="s">
        <v>98</v>
      </c>
      <c r="B200" s="1">
        <v>2025</v>
      </c>
      <c r="C200" s="3" t="s">
        <v>1471</v>
      </c>
      <c r="D200" s="3" t="s">
        <v>121</v>
      </c>
      <c r="E200" s="3" t="s">
        <v>1578</v>
      </c>
      <c r="F200" s="3" t="s">
        <v>118</v>
      </c>
      <c r="G200" s="14">
        <v>45714</v>
      </c>
      <c r="H200" s="3" t="s">
        <v>1577</v>
      </c>
      <c r="I200" s="3" t="s">
        <v>66</v>
      </c>
      <c r="J200" s="3">
        <v>1018465104</v>
      </c>
      <c r="K200" s="3" t="s">
        <v>53</v>
      </c>
      <c r="L200" s="3" t="s">
        <v>53</v>
      </c>
      <c r="M200" s="3" t="s">
        <v>56</v>
      </c>
      <c r="N200" s="3" t="s">
        <v>1127</v>
      </c>
      <c r="O200" s="153" t="s">
        <v>1501</v>
      </c>
      <c r="P200" s="38">
        <v>19500000</v>
      </c>
      <c r="Q200" s="22">
        <v>3</v>
      </c>
      <c r="R200" s="16">
        <v>5000000</v>
      </c>
      <c r="S200" s="5" t="s">
        <v>53</v>
      </c>
      <c r="T200" s="17" t="s">
        <v>53</v>
      </c>
      <c r="U200" s="3" t="s">
        <v>1579</v>
      </c>
      <c r="V200" s="1" t="s">
        <v>1580</v>
      </c>
      <c r="W200" s="3" t="s">
        <v>1238</v>
      </c>
      <c r="X200" s="3" t="s">
        <v>53</v>
      </c>
      <c r="Y200" s="3" t="s">
        <v>682</v>
      </c>
      <c r="Z200" s="3" t="s">
        <v>53</v>
      </c>
      <c r="AA200" s="3" t="s">
        <v>53</v>
      </c>
      <c r="AB200" s="3">
        <v>0</v>
      </c>
      <c r="AC200" s="50">
        <f t="shared" si="27"/>
        <v>19500000</v>
      </c>
      <c r="AD200" s="50" t="s">
        <v>53</v>
      </c>
      <c r="AE200" s="50" t="s">
        <v>53</v>
      </c>
      <c r="AF200" s="50" t="s">
        <v>53</v>
      </c>
      <c r="AG200" s="50" t="s">
        <v>53</v>
      </c>
      <c r="AH200" s="50" t="s">
        <v>53</v>
      </c>
      <c r="AI200" s="50" t="s">
        <v>53</v>
      </c>
      <c r="AJ200" s="50" t="s">
        <v>53</v>
      </c>
      <c r="AK200" s="50" t="s">
        <v>53</v>
      </c>
      <c r="AL200" s="50" t="s">
        <v>53</v>
      </c>
      <c r="AM200" s="50" t="s">
        <v>53</v>
      </c>
      <c r="AN200" s="50" t="s">
        <v>53</v>
      </c>
      <c r="AO200" s="1" t="s">
        <v>55</v>
      </c>
      <c r="AP200" s="14">
        <f t="shared" si="26"/>
        <v>45714</v>
      </c>
      <c r="AQ200" s="14" t="s">
        <v>53</v>
      </c>
      <c r="AR200" s="14" t="s">
        <v>53</v>
      </c>
      <c r="AS200" s="47">
        <v>45714</v>
      </c>
      <c r="AT200" s="47">
        <v>45802</v>
      </c>
      <c r="AU200" s="20">
        <f t="shared" si="29"/>
        <v>45802</v>
      </c>
      <c r="AV200" s="59" t="str">
        <f t="shared" ca="1" si="30"/>
        <v>TERMINADO</v>
      </c>
      <c r="AW200" s="3" t="s">
        <v>53</v>
      </c>
      <c r="AX200" s="43" t="s">
        <v>403</v>
      </c>
      <c r="AY200" s="1" t="s">
        <v>404</v>
      </c>
      <c r="AZ200" s="3" t="s">
        <v>55</v>
      </c>
      <c r="BA200" s="6" t="s">
        <v>1581</v>
      </c>
      <c r="BB200" s="1" t="s">
        <v>53</v>
      </c>
      <c r="BC200" s="1" t="s">
        <v>55</v>
      </c>
      <c r="BD200" s="3" t="s">
        <v>643</v>
      </c>
      <c r="BE200" s="57">
        <f t="shared" ca="1" si="28"/>
        <v>-90</v>
      </c>
      <c r="BF200" s="42" t="str">
        <f t="shared" ca="1" si="31"/>
        <v>TERMINADO</v>
      </c>
      <c r="BG200" s="4"/>
      <c r="BH200" s="4"/>
      <c r="BI200" s="4"/>
      <c r="BJ200" s="4"/>
      <c r="BK200" s="4"/>
      <c r="BL200" s="4"/>
    </row>
    <row r="201" spans="1:64" s="3" customFormat="1" ht="60" customHeight="1" x14ac:dyDescent="0.35">
      <c r="A201" s="3" t="s">
        <v>106</v>
      </c>
      <c r="B201" s="1">
        <v>2025</v>
      </c>
      <c r="C201" s="3" t="s">
        <v>1472</v>
      </c>
      <c r="D201" s="3" t="s">
        <v>121</v>
      </c>
      <c r="E201" s="3" t="s">
        <v>1583</v>
      </c>
      <c r="F201" s="3" t="s">
        <v>118</v>
      </c>
      <c r="G201" s="14">
        <v>45714</v>
      </c>
      <c r="H201" s="3" t="s">
        <v>1582</v>
      </c>
      <c r="I201" s="3" t="s">
        <v>66</v>
      </c>
      <c r="J201" s="3">
        <v>52662850</v>
      </c>
      <c r="K201" s="3" t="s">
        <v>53</v>
      </c>
      <c r="L201" s="3" t="s">
        <v>53</v>
      </c>
      <c r="M201" s="3" t="s">
        <v>56</v>
      </c>
      <c r="N201" s="3" t="s">
        <v>285</v>
      </c>
      <c r="O201" s="153" t="s">
        <v>1584</v>
      </c>
      <c r="P201" s="38">
        <v>83000000</v>
      </c>
      <c r="Q201" s="22">
        <v>10</v>
      </c>
      <c r="R201" s="16">
        <v>8300000</v>
      </c>
      <c r="S201" s="5" t="s">
        <v>53</v>
      </c>
      <c r="T201" s="17" t="s">
        <v>53</v>
      </c>
      <c r="U201" s="1" t="s">
        <v>1585</v>
      </c>
      <c r="V201" s="1" t="s">
        <v>1586</v>
      </c>
      <c r="W201" s="3" t="s">
        <v>1238</v>
      </c>
      <c r="X201" s="3" t="s">
        <v>53</v>
      </c>
      <c r="Y201" s="3" t="s">
        <v>682</v>
      </c>
      <c r="Z201" s="3" t="s">
        <v>53</v>
      </c>
      <c r="AA201" s="3" t="s">
        <v>53</v>
      </c>
      <c r="AB201" s="3">
        <v>0</v>
      </c>
      <c r="AC201" s="50">
        <f t="shared" si="27"/>
        <v>83000000</v>
      </c>
      <c r="AD201" s="50" t="s">
        <v>53</v>
      </c>
      <c r="AE201" s="50" t="s">
        <v>53</v>
      </c>
      <c r="AF201" s="50" t="s">
        <v>53</v>
      </c>
      <c r="AG201" s="50" t="s">
        <v>53</v>
      </c>
      <c r="AH201" s="50" t="s">
        <v>53</v>
      </c>
      <c r="AI201" s="50" t="s">
        <v>53</v>
      </c>
      <c r="AJ201" s="50" t="s">
        <v>53</v>
      </c>
      <c r="AK201" s="50" t="s">
        <v>53</v>
      </c>
      <c r="AL201" s="50" t="s">
        <v>53</v>
      </c>
      <c r="AM201" s="50" t="s">
        <v>53</v>
      </c>
      <c r="AN201" s="50" t="s">
        <v>53</v>
      </c>
      <c r="AO201" s="1" t="s">
        <v>55</v>
      </c>
      <c r="AP201" s="14">
        <f t="shared" si="26"/>
        <v>45714</v>
      </c>
      <c r="AQ201" s="14" t="s">
        <v>53</v>
      </c>
      <c r="AR201" s="14" t="s">
        <v>53</v>
      </c>
      <c r="AS201" s="47">
        <v>45715</v>
      </c>
      <c r="AT201" s="47">
        <v>46017</v>
      </c>
      <c r="AU201" s="20">
        <f t="shared" si="29"/>
        <v>46017</v>
      </c>
      <c r="AV201" s="59" t="s">
        <v>3144</v>
      </c>
      <c r="AW201" s="3" t="s">
        <v>53</v>
      </c>
      <c r="AX201" s="43" t="s">
        <v>303</v>
      </c>
      <c r="AY201" s="1" t="s">
        <v>304</v>
      </c>
      <c r="AZ201" s="3" t="s">
        <v>55</v>
      </c>
      <c r="BA201" s="31" t="s">
        <v>1587</v>
      </c>
      <c r="BB201" s="1" t="s">
        <v>53</v>
      </c>
      <c r="BC201" s="1" t="s">
        <v>55</v>
      </c>
      <c r="BD201" s="3" t="s">
        <v>643</v>
      </c>
      <c r="BE201" s="57">
        <f t="shared" ca="1" si="28"/>
        <v>125</v>
      </c>
      <c r="BF201" s="42" t="str">
        <f t="shared" ca="1" si="31"/>
        <v>EJECUCION</v>
      </c>
      <c r="BG201" s="4"/>
      <c r="BH201" s="4"/>
      <c r="BI201" s="4"/>
      <c r="BJ201" s="4"/>
      <c r="BK201" s="4"/>
      <c r="BL201" s="4"/>
    </row>
    <row r="202" spans="1:64" s="3" customFormat="1" ht="154" x14ac:dyDescent="0.35">
      <c r="A202" s="3" t="s">
        <v>1103</v>
      </c>
      <c r="B202" s="1">
        <v>2025</v>
      </c>
      <c r="C202" s="3" t="s">
        <v>1473</v>
      </c>
      <c r="D202" s="3" t="s">
        <v>121</v>
      </c>
      <c r="E202" s="3" t="s">
        <v>1589</v>
      </c>
      <c r="F202" s="3" t="s">
        <v>118</v>
      </c>
      <c r="G202" s="14">
        <v>45713</v>
      </c>
      <c r="H202" s="3" t="s">
        <v>1588</v>
      </c>
      <c r="I202" s="3" t="s">
        <v>66</v>
      </c>
      <c r="J202" s="3">
        <v>1018469307</v>
      </c>
      <c r="K202" s="3" t="s">
        <v>53</v>
      </c>
      <c r="L202" s="3" t="s">
        <v>53</v>
      </c>
      <c r="M202" s="3" t="s">
        <v>56</v>
      </c>
      <c r="N202" s="3" t="s">
        <v>1131</v>
      </c>
      <c r="O202" s="153" t="s">
        <v>1501</v>
      </c>
      <c r="P202" s="38">
        <v>19500000</v>
      </c>
      <c r="Q202" s="22">
        <v>3</v>
      </c>
      <c r="R202" s="16">
        <v>5000000</v>
      </c>
      <c r="S202" s="5" t="s">
        <v>53</v>
      </c>
      <c r="T202" s="17" t="s">
        <v>53</v>
      </c>
      <c r="U202" s="3" t="s">
        <v>1590</v>
      </c>
      <c r="V202" s="1" t="s">
        <v>1591</v>
      </c>
      <c r="W202" s="3" t="s">
        <v>1238</v>
      </c>
      <c r="X202" s="3" t="s">
        <v>53</v>
      </c>
      <c r="Y202" s="3" t="s">
        <v>682</v>
      </c>
      <c r="Z202" s="3" t="s">
        <v>53</v>
      </c>
      <c r="AA202" s="3" t="s">
        <v>53</v>
      </c>
      <c r="AB202" s="3">
        <v>0</v>
      </c>
      <c r="AC202" s="50">
        <f t="shared" si="27"/>
        <v>19500000</v>
      </c>
      <c r="AD202" s="50" t="s">
        <v>53</v>
      </c>
      <c r="AE202" s="50" t="s">
        <v>53</v>
      </c>
      <c r="AF202" s="50" t="s">
        <v>53</v>
      </c>
      <c r="AG202" s="50" t="s">
        <v>53</v>
      </c>
      <c r="AH202" s="50" t="s">
        <v>53</v>
      </c>
      <c r="AI202" s="50" t="s">
        <v>53</v>
      </c>
      <c r="AJ202" s="50" t="s">
        <v>53</v>
      </c>
      <c r="AK202" s="50" t="s">
        <v>53</v>
      </c>
      <c r="AL202" s="50" t="s">
        <v>53</v>
      </c>
      <c r="AM202" s="50" t="s">
        <v>53</v>
      </c>
      <c r="AN202" s="50" t="s">
        <v>53</v>
      </c>
      <c r="AO202" s="1" t="s">
        <v>55</v>
      </c>
      <c r="AP202" s="14">
        <f t="shared" si="26"/>
        <v>45713</v>
      </c>
      <c r="AQ202" s="14" t="s">
        <v>53</v>
      </c>
      <c r="AR202" s="14" t="s">
        <v>53</v>
      </c>
      <c r="AS202" s="47">
        <v>45714</v>
      </c>
      <c r="AT202" s="47">
        <v>45802</v>
      </c>
      <c r="AU202" s="20">
        <f t="shared" si="29"/>
        <v>45802</v>
      </c>
      <c r="AV202" s="59" t="str">
        <f t="shared" ca="1" si="30"/>
        <v>TERMINADO</v>
      </c>
      <c r="AW202" s="3" t="s">
        <v>53</v>
      </c>
      <c r="AX202" s="43" t="s">
        <v>403</v>
      </c>
      <c r="AY202" s="1" t="s">
        <v>404</v>
      </c>
      <c r="AZ202" s="3" t="s">
        <v>55</v>
      </c>
      <c r="BA202" s="6" t="s">
        <v>1592</v>
      </c>
      <c r="BB202" s="1" t="s">
        <v>53</v>
      </c>
      <c r="BC202" s="1" t="s">
        <v>55</v>
      </c>
      <c r="BD202" s="3" t="s">
        <v>643</v>
      </c>
      <c r="BE202" s="57">
        <f t="shared" ca="1" si="28"/>
        <v>-90</v>
      </c>
      <c r="BF202" s="42" t="str">
        <f t="shared" ca="1" si="31"/>
        <v>TERMINADO</v>
      </c>
      <c r="BG202" s="4"/>
      <c r="BH202" s="4"/>
      <c r="BI202" s="4"/>
      <c r="BJ202" s="4"/>
      <c r="BK202" s="4"/>
      <c r="BL202" s="4"/>
    </row>
    <row r="203" spans="1:64" s="3" customFormat="1" ht="154" x14ac:dyDescent="0.35">
      <c r="A203" s="3" t="s">
        <v>1103</v>
      </c>
      <c r="B203" s="1">
        <v>2025</v>
      </c>
      <c r="C203" s="3" t="s">
        <v>1474</v>
      </c>
      <c r="D203" s="3" t="s">
        <v>121</v>
      </c>
      <c r="E203" s="3" t="s">
        <v>1594</v>
      </c>
      <c r="F203" s="3" t="s">
        <v>118</v>
      </c>
      <c r="G203" s="14">
        <v>45714</v>
      </c>
      <c r="H203" s="3" t="s">
        <v>1593</v>
      </c>
      <c r="I203" s="3" t="s">
        <v>66</v>
      </c>
      <c r="J203" s="3">
        <v>1020782566</v>
      </c>
      <c r="K203" s="3" t="s">
        <v>53</v>
      </c>
      <c r="L203" s="3" t="s">
        <v>53</v>
      </c>
      <c r="M203" s="3" t="s">
        <v>56</v>
      </c>
      <c r="N203" s="3" t="s">
        <v>1595</v>
      </c>
      <c r="O203" s="153" t="s">
        <v>1501</v>
      </c>
      <c r="P203" s="38">
        <v>19500000</v>
      </c>
      <c r="Q203" s="22">
        <v>3</v>
      </c>
      <c r="R203" s="16">
        <v>5000000</v>
      </c>
      <c r="S203" s="5" t="s">
        <v>53</v>
      </c>
      <c r="T203" s="17" t="s">
        <v>53</v>
      </c>
      <c r="U203" s="3" t="s">
        <v>1596</v>
      </c>
      <c r="V203" s="1" t="s">
        <v>1597</v>
      </c>
      <c r="W203" s="3" t="s">
        <v>1238</v>
      </c>
      <c r="X203" s="3" t="s">
        <v>53</v>
      </c>
      <c r="Y203" s="3" t="s">
        <v>682</v>
      </c>
      <c r="Z203" s="3" t="s">
        <v>53</v>
      </c>
      <c r="AA203" s="3" t="s">
        <v>53</v>
      </c>
      <c r="AB203" s="3">
        <v>0</v>
      </c>
      <c r="AC203" s="50">
        <f t="shared" si="27"/>
        <v>19500000</v>
      </c>
      <c r="AD203" s="50" t="s">
        <v>53</v>
      </c>
      <c r="AE203" s="50" t="s">
        <v>53</v>
      </c>
      <c r="AF203" s="50" t="s">
        <v>53</v>
      </c>
      <c r="AG203" s="50" t="s">
        <v>53</v>
      </c>
      <c r="AH203" s="50" t="s">
        <v>53</v>
      </c>
      <c r="AI203" s="50" t="s">
        <v>53</v>
      </c>
      <c r="AJ203" s="50" t="s">
        <v>53</v>
      </c>
      <c r="AK203" s="50" t="s">
        <v>53</v>
      </c>
      <c r="AL203" s="50" t="s">
        <v>53</v>
      </c>
      <c r="AM203" s="50" t="s">
        <v>53</v>
      </c>
      <c r="AN203" s="50" t="s">
        <v>53</v>
      </c>
      <c r="AO203" s="1" t="s">
        <v>55</v>
      </c>
      <c r="AP203" s="14">
        <f t="shared" si="26"/>
        <v>45714</v>
      </c>
      <c r="AQ203" s="14" t="s">
        <v>53</v>
      </c>
      <c r="AR203" s="14" t="s">
        <v>53</v>
      </c>
      <c r="AS203" s="47">
        <v>45714</v>
      </c>
      <c r="AT203" s="47">
        <v>45802</v>
      </c>
      <c r="AU203" s="20">
        <f t="shared" si="29"/>
        <v>45802</v>
      </c>
      <c r="AV203" s="59" t="str">
        <f t="shared" ca="1" si="30"/>
        <v>TERMINADO</v>
      </c>
      <c r="AW203" s="3" t="s">
        <v>53</v>
      </c>
      <c r="AX203" s="43" t="s">
        <v>403</v>
      </c>
      <c r="AY203" s="1" t="s">
        <v>404</v>
      </c>
      <c r="AZ203" s="3" t="s">
        <v>55</v>
      </c>
      <c r="BA203" s="6" t="s">
        <v>1598</v>
      </c>
      <c r="BB203" s="1" t="s">
        <v>53</v>
      </c>
      <c r="BC203" s="1" t="s">
        <v>55</v>
      </c>
      <c r="BD203" s="3" t="s">
        <v>643</v>
      </c>
      <c r="BE203" s="57">
        <f t="shared" ca="1" si="28"/>
        <v>-90</v>
      </c>
      <c r="BF203" s="42" t="str">
        <f t="shared" ca="1" si="31"/>
        <v>TERMINADO</v>
      </c>
      <c r="BG203" s="4"/>
      <c r="BH203" s="4"/>
      <c r="BI203" s="4"/>
      <c r="BJ203" s="4"/>
      <c r="BK203" s="4"/>
      <c r="BL203" s="4"/>
    </row>
    <row r="204" spans="1:64" s="3" customFormat="1" ht="154" x14ac:dyDescent="0.35">
      <c r="A204" s="3" t="s">
        <v>98</v>
      </c>
      <c r="B204" s="1">
        <v>2025</v>
      </c>
      <c r="C204" s="3" t="s">
        <v>1475</v>
      </c>
      <c r="D204" s="3" t="s">
        <v>121</v>
      </c>
      <c r="E204" s="3" t="s">
        <v>1600</v>
      </c>
      <c r="F204" s="3" t="s">
        <v>118</v>
      </c>
      <c r="G204" s="14">
        <v>45714</v>
      </c>
      <c r="H204" s="3" t="s">
        <v>1599</v>
      </c>
      <c r="I204" s="3" t="s">
        <v>66</v>
      </c>
      <c r="J204" s="3">
        <v>1070615413</v>
      </c>
      <c r="K204" s="3" t="s">
        <v>53</v>
      </c>
      <c r="L204" s="3" t="s">
        <v>53</v>
      </c>
      <c r="M204" s="3" t="s">
        <v>56</v>
      </c>
      <c r="N204" s="3" t="s">
        <v>704</v>
      </c>
      <c r="O204" s="153" t="s">
        <v>1501</v>
      </c>
      <c r="P204" s="38">
        <v>19500000</v>
      </c>
      <c r="Q204" s="22">
        <v>3</v>
      </c>
      <c r="R204" s="16">
        <v>5000000</v>
      </c>
      <c r="S204" s="5" t="s">
        <v>53</v>
      </c>
      <c r="T204" s="17" t="s">
        <v>53</v>
      </c>
      <c r="U204" s="1" t="s">
        <v>1601</v>
      </c>
      <c r="V204" s="1" t="s">
        <v>1602</v>
      </c>
      <c r="W204" s="3" t="s">
        <v>1238</v>
      </c>
      <c r="X204" s="3" t="s">
        <v>53</v>
      </c>
      <c r="Y204" s="3" t="s">
        <v>682</v>
      </c>
      <c r="Z204" s="3" t="s">
        <v>53</v>
      </c>
      <c r="AA204" s="3" t="s">
        <v>53</v>
      </c>
      <c r="AB204" s="3">
        <v>0</v>
      </c>
      <c r="AC204" s="50">
        <f t="shared" si="27"/>
        <v>19500000</v>
      </c>
      <c r="AD204" s="50" t="s">
        <v>53</v>
      </c>
      <c r="AE204" s="50" t="s">
        <v>53</v>
      </c>
      <c r="AF204" s="50" t="s">
        <v>53</v>
      </c>
      <c r="AG204" s="50" t="s">
        <v>53</v>
      </c>
      <c r="AH204" s="50" t="s">
        <v>53</v>
      </c>
      <c r="AI204" s="50" t="s">
        <v>53</v>
      </c>
      <c r="AJ204" s="50" t="s">
        <v>53</v>
      </c>
      <c r="AK204" s="50" t="s">
        <v>53</v>
      </c>
      <c r="AL204" s="50" t="s">
        <v>53</v>
      </c>
      <c r="AM204" s="50" t="s">
        <v>53</v>
      </c>
      <c r="AN204" s="50" t="s">
        <v>53</v>
      </c>
      <c r="AO204" s="1" t="s">
        <v>55</v>
      </c>
      <c r="AP204" s="14">
        <f t="shared" si="26"/>
        <v>45714</v>
      </c>
      <c r="AQ204" s="14" t="s">
        <v>53</v>
      </c>
      <c r="AR204" s="14" t="s">
        <v>53</v>
      </c>
      <c r="AS204" s="47">
        <v>45714</v>
      </c>
      <c r="AT204" s="47">
        <v>45802</v>
      </c>
      <c r="AU204" s="20">
        <f t="shared" si="29"/>
        <v>45802</v>
      </c>
      <c r="AV204" s="59" t="str">
        <f t="shared" ca="1" si="30"/>
        <v>TERMINADO</v>
      </c>
      <c r="AW204" s="3" t="s">
        <v>53</v>
      </c>
      <c r="AX204" s="43" t="s">
        <v>403</v>
      </c>
      <c r="AY204" s="1" t="s">
        <v>404</v>
      </c>
      <c r="AZ204" s="3" t="s">
        <v>55</v>
      </c>
      <c r="BA204" s="6" t="s">
        <v>1603</v>
      </c>
      <c r="BB204" s="1" t="s">
        <v>53</v>
      </c>
      <c r="BC204" s="1" t="s">
        <v>55</v>
      </c>
      <c r="BD204" s="3" t="s">
        <v>643</v>
      </c>
      <c r="BE204" s="57">
        <f t="shared" ca="1" si="28"/>
        <v>-90</v>
      </c>
      <c r="BF204" s="42" t="str">
        <f t="shared" ca="1" si="31"/>
        <v>TERMINADO</v>
      </c>
      <c r="BG204" s="4"/>
      <c r="BH204" s="4"/>
      <c r="BI204" s="4"/>
      <c r="BJ204" s="4"/>
      <c r="BK204" s="4"/>
      <c r="BL204" s="4"/>
    </row>
    <row r="205" spans="1:64" s="3" customFormat="1" ht="154" x14ac:dyDescent="0.35">
      <c r="A205" s="3" t="s">
        <v>98</v>
      </c>
      <c r="B205" s="1">
        <v>2025</v>
      </c>
      <c r="C205" s="3" t="s">
        <v>1476</v>
      </c>
      <c r="D205" s="3" t="s">
        <v>121</v>
      </c>
      <c r="E205" s="3" t="s">
        <v>1605</v>
      </c>
      <c r="F205" s="3" t="s">
        <v>118</v>
      </c>
      <c r="G205" s="14">
        <v>45714</v>
      </c>
      <c r="H205" s="3" t="s">
        <v>1604</v>
      </c>
      <c r="I205" s="3" t="s">
        <v>66</v>
      </c>
      <c r="J205" s="3">
        <v>1022413046</v>
      </c>
      <c r="K205" s="3" t="s">
        <v>53</v>
      </c>
      <c r="L205" s="3" t="s">
        <v>53</v>
      </c>
      <c r="M205" s="3" t="s">
        <v>56</v>
      </c>
      <c r="N205" s="39" t="s">
        <v>2837</v>
      </c>
      <c r="O205" s="153" t="s">
        <v>1501</v>
      </c>
      <c r="P205" s="38">
        <v>19500000</v>
      </c>
      <c r="Q205" s="22">
        <v>3</v>
      </c>
      <c r="R205" s="16">
        <v>5000000</v>
      </c>
      <c r="S205" s="5" t="s">
        <v>53</v>
      </c>
      <c r="T205" s="17" t="s">
        <v>53</v>
      </c>
      <c r="U205" s="3" t="s">
        <v>1606</v>
      </c>
      <c r="V205" s="1" t="s">
        <v>1607</v>
      </c>
      <c r="W205" s="3" t="s">
        <v>1238</v>
      </c>
      <c r="X205" s="3" t="s">
        <v>53</v>
      </c>
      <c r="Y205" s="3" t="s">
        <v>682</v>
      </c>
      <c r="Z205" s="3" t="s">
        <v>53</v>
      </c>
      <c r="AA205" s="3" t="s">
        <v>53</v>
      </c>
      <c r="AB205" s="3">
        <v>0</v>
      </c>
      <c r="AC205" s="50">
        <f t="shared" si="27"/>
        <v>19500000</v>
      </c>
      <c r="AD205" s="50" t="s">
        <v>53</v>
      </c>
      <c r="AE205" s="50" t="s">
        <v>53</v>
      </c>
      <c r="AF205" s="50" t="s">
        <v>53</v>
      </c>
      <c r="AG205" s="50" t="s">
        <v>53</v>
      </c>
      <c r="AH205" s="50" t="s">
        <v>53</v>
      </c>
      <c r="AI205" s="50" t="s">
        <v>53</v>
      </c>
      <c r="AJ205" s="50" t="s">
        <v>53</v>
      </c>
      <c r="AK205" s="50" t="s">
        <v>53</v>
      </c>
      <c r="AL205" s="50" t="s">
        <v>53</v>
      </c>
      <c r="AM205" s="50" t="s">
        <v>53</v>
      </c>
      <c r="AN205" s="50" t="s">
        <v>53</v>
      </c>
      <c r="AO205" s="1" t="s">
        <v>55</v>
      </c>
      <c r="AP205" s="14">
        <f>G205</f>
        <v>45714</v>
      </c>
      <c r="AQ205" s="14" t="s">
        <v>53</v>
      </c>
      <c r="AR205" s="14" t="s">
        <v>53</v>
      </c>
      <c r="AS205" s="47">
        <v>45714</v>
      </c>
      <c r="AT205" s="47">
        <v>45802</v>
      </c>
      <c r="AU205" s="20">
        <f t="shared" si="29"/>
        <v>45802</v>
      </c>
      <c r="AV205" s="59" t="str">
        <f t="shared" ca="1" si="30"/>
        <v>TERMINADO</v>
      </c>
      <c r="AW205" s="3" t="s">
        <v>53</v>
      </c>
      <c r="AX205" s="43" t="s">
        <v>403</v>
      </c>
      <c r="AY205" s="1" t="s">
        <v>404</v>
      </c>
      <c r="AZ205" s="3" t="s">
        <v>55</v>
      </c>
      <c r="BA205" s="6" t="s">
        <v>1608</v>
      </c>
      <c r="BB205" s="1" t="s">
        <v>53</v>
      </c>
      <c r="BC205" s="1" t="s">
        <v>55</v>
      </c>
      <c r="BD205" s="3" t="s">
        <v>643</v>
      </c>
      <c r="BE205" s="57">
        <f t="shared" ca="1" si="28"/>
        <v>-90</v>
      </c>
      <c r="BF205" s="42" t="str">
        <f t="shared" ca="1" si="31"/>
        <v>TERMINADO</v>
      </c>
      <c r="BG205" s="4"/>
      <c r="BH205" s="4"/>
      <c r="BI205" s="4"/>
      <c r="BJ205" s="4"/>
      <c r="BK205" s="4"/>
      <c r="BL205" s="4"/>
    </row>
    <row r="206" spans="1:64" s="3" customFormat="1" ht="154" x14ac:dyDescent="0.35">
      <c r="A206" s="3" t="s">
        <v>106</v>
      </c>
      <c r="B206" s="1">
        <v>2025</v>
      </c>
      <c r="C206" s="3" t="s">
        <v>1477</v>
      </c>
      <c r="D206" s="3" t="s">
        <v>121</v>
      </c>
      <c r="E206" s="3" t="s">
        <v>1609</v>
      </c>
      <c r="F206" s="3" t="s">
        <v>118</v>
      </c>
      <c r="G206" s="14">
        <v>45714</v>
      </c>
      <c r="H206" s="3" t="s">
        <v>1028</v>
      </c>
      <c r="I206" s="3" t="s">
        <v>66</v>
      </c>
      <c r="J206" s="3">
        <v>80495557</v>
      </c>
      <c r="K206" s="3" t="s">
        <v>53</v>
      </c>
      <c r="L206" s="3" t="s">
        <v>53</v>
      </c>
      <c r="M206" s="3" t="s">
        <v>56</v>
      </c>
      <c r="N206" s="52" t="s">
        <v>2142</v>
      </c>
      <c r="O206" s="153" t="s">
        <v>1610</v>
      </c>
      <c r="P206" s="38">
        <v>42200000</v>
      </c>
      <c r="Q206" s="22">
        <v>8</v>
      </c>
      <c r="R206" s="49">
        <v>5275000</v>
      </c>
      <c r="S206" s="5" t="s">
        <v>53</v>
      </c>
      <c r="T206" s="17" t="s">
        <v>53</v>
      </c>
      <c r="U206" s="3" t="s">
        <v>1611</v>
      </c>
      <c r="V206" s="1" t="s">
        <v>1615</v>
      </c>
      <c r="W206" s="3" t="s">
        <v>1612</v>
      </c>
      <c r="X206" s="3" t="s">
        <v>53</v>
      </c>
      <c r="Y206" s="3" t="s">
        <v>682</v>
      </c>
      <c r="Z206" s="3" t="s">
        <v>53</v>
      </c>
      <c r="AA206" s="3" t="s">
        <v>53</v>
      </c>
      <c r="AB206" s="3">
        <v>0</v>
      </c>
      <c r="AC206" s="50">
        <f t="shared" si="27"/>
        <v>42200000</v>
      </c>
      <c r="AD206" s="50" t="s">
        <v>53</v>
      </c>
      <c r="AE206" s="50" t="s">
        <v>53</v>
      </c>
      <c r="AF206" s="50" t="s">
        <v>53</v>
      </c>
      <c r="AG206" s="50" t="s">
        <v>53</v>
      </c>
      <c r="AH206" s="50" t="s">
        <v>53</v>
      </c>
      <c r="AI206" s="50" t="s">
        <v>53</v>
      </c>
      <c r="AJ206" s="50" t="s">
        <v>53</v>
      </c>
      <c r="AK206" s="50" t="s">
        <v>53</v>
      </c>
      <c r="AL206" s="50" t="s">
        <v>53</v>
      </c>
      <c r="AM206" s="50" t="s">
        <v>53</v>
      </c>
      <c r="AN206" s="50" t="s">
        <v>53</v>
      </c>
      <c r="AO206" s="1" t="s">
        <v>55</v>
      </c>
      <c r="AP206" s="14">
        <f t="shared" ref="AP206:AP261" si="32">G206</f>
        <v>45714</v>
      </c>
      <c r="AQ206" s="14" t="s">
        <v>53</v>
      </c>
      <c r="AR206" s="14" t="s">
        <v>53</v>
      </c>
      <c r="AS206" s="47">
        <v>45715</v>
      </c>
      <c r="AT206" s="47">
        <v>45956</v>
      </c>
      <c r="AU206" s="20">
        <f t="shared" si="29"/>
        <v>45956</v>
      </c>
      <c r="AV206" s="59" t="str">
        <f t="shared" ca="1" si="30"/>
        <v>EJECUCION</v>
      </c>
      <c r="AW206" s="3" t="s">
        <v>53</v>
      </c>
      <c r="AX206" s="43" t="s">
        <v>621</v>
      </c>
      <c r="AY206" s="1" t="s">
        <v>1490</v>
      </c>
      <c r="AZ206" s="3" t="s">
        <v>55</v>
      </c>
      <c r="BA206" s="6" t="s">
        <v>1617</v>
      </c>
      <c r="BB206" s="1" t="s">
        <v>53</v>
      </c>
      <c r="BC206" s="1" t="s">
        <v>55</v>
      </c>
      <c r="BD206" s="3" t="s">
        <v>643</v>
      </c>
      <c r="BE206" s="57">
        <f t="shared" ref="BE206:BE256" ca="1" si="33">+AT206-$BE$1</f>
        <v>64</v>
      </c>
      <c r="BF206" s="42" t="str">
        <f t="shared" ca="1" si="31"/>
        <v>EJECUCION</v>
      </c>
      <c r="BG206" s="4"/>
      <c r="BH206" s="4"/>
      <c r="BI206" s="4"/>
      <c r="BJ206" s="4"/>
      <c r="BK206" s="4"/>
      <c r="BL206" s="4"/>
    </row>
    <row r="207" spans="1:64" s="3" customFormat="1" ht="154" x14ac:dyDescent="0.35">
      <c r="A207" s="3" t="s">
        <v>106</v>
      </c>
      <c r="B207" s="1">
        <v>2025</v>
      </c>
      <c r="C207" s="3" t="s">
        <v>1510</v>
      </c>
      <c r="D207" s="3" t="s">
        <v>121</v>
      </c>
      <c r="E207" s="3" t="s">
        <v>1613</v>
      </c>
      <c r="F207" s="3" t="s">
        <v>118</v>
      </c>
      <c r="G207" s="14">
        <v>45715</v>
      </c>
      <c r="H207" s="3" t="s">
        <v>1519</v>
      </c>
      <c r="I207" s="3" t="s">
        <v>66</v>
      </c>
      <c r="J207" s="3">
        <v>1069756707</v>
      </c>
      <c r="K207" s="3" t="s">
        <v>53</v>
      </c>
      <c r="L207" s="3" t="s">
        <v>53</v>
      </c>
      <c r="M207" s="3" t="s">
        <v>56</v>
      </c>
      <c r="N207" s="3" t="s">
        <v>1127</v>
      </c>
      <c r="O207" s="153" t="s">
        <v>1501</v>
      </c>
      <c r="P207" s="38">
        <v>19500000</v>
      </c>
      <c r="Q207" s="22">
        <v>3</v>
      </c>
      <c r="R207" s="16">
        <v>4500000</v>
      </c>
      <c r="S207" s="5" t="s">
        <v>53</v>
      </c>
      <c r="T207" s="17" t="s">
        <v>53</v>
      </c>
      <c r="U207" s="3" t="s">
        <v>1614</v>
      </c>
      <c r="V207" s="1" t="s">
        <v>1618</v>
      </c>
      <c r="W207" s="3" t="s">
        <v>1238</v>
      </c>
      <c r="X207" s="3" t="s">
        <v>53</v>
      </c>
      <c r="Y207" s="3" t="s">
        <v>682</v>
      </c>
      <c r="Z207" s="3" t="s">
        <v>53</v>
      </c>
      <c r="AA207" s="3" t="s">
        <v>53</v>
      </c>
      <c r="AB207" s="3">
        <v>0</v>
      </c>
      <c r="AC207" s="50">
        <f t="shared" si="27"/>
        <v>19500000</v>
      </c>
      <c r="AD207" s="50" t="s">
        <v>53</v>
      </c>
      <c r="AE207" s="50" t="s">
        <v>53</v>
      </c>
      <c r="AF207" s="50" t="s">
        <v>53</v>
      </c>
      <c r="AG207" s="50" t="s">
        <v>53</v>
      </c>
      <c r="AH207" s="50" t="s">
        <v>53</v>
      </c>
      <c r="AI207" s="50" t="s">
        <v>53</v>
      </c>
      <c r="AJ207" s="50" t="s">
        <v>53</v>
      </c>
      <c r="AK207" s="50" t="s">
        <v>53</v>
      </c>
      <c r="AL207" s="50" t="s">
        <v>53</v>
      </c>
      <c r="AM207" s="50" t="s">
        <v>53</v>
      </c>
      <c r="AN207" s="50" t="s">
        <v>53</v>
      </c>
      <c r="AO207" s="1" t="s">
        <v>55</v>
      </c>
      <c r="AP207" s="14">
        <f t="shared" si="32"/>
        <v>45715</v>
      </c>
      <c r="AQ207" s="14" t="s">
        <v>53</v>
      </c>
      <c r="AR207" s="14" t="s">
        <v>53</v>
      </c>
      <c r="AS207" s="47">
        <v>45714</v>
      </c>
      <c r="AT207" s="47">
        <v>45802</v>
      </c>
      <c r="AU207" s="20">
        <f>IF(AND(Z207=1,AE207=1),AT207+AG207,AT207)</f>
        <v>45802</v>
      </c>
      <c r="AV207" s="59" t="str">
        <f t="shared" ca="1" si="30"/>
        <v>TERMINADO</v>
      </c>
      <c r="AW207" s="3" t="s">
        <v>53</v>
      </c>
      <c r="AX207" s="43" t="s">
        <v>403</v>
      </c>
      <c r="AY207" s="1" t="s">
        <v>404</v>
      </c>
      <c r="AZ207" s="3" t="s">
        <v>55</v>
      </c>
      <c r="BA207" s="6" t="s">
        <v>1616</v>
      </c>
      <c r="BB207" s="1" t="s">
        <v>53</v>
      </c>
      <c r="BC207" s="1" t="s">
        <v>55</v>
      </c>
      <c r="BD207" s="3" t="s">
        <v>643</v>
      </c>
      <c r="BE207" s="57">
        <f t="shared" ca="1" si="33"/>
        <v>-90</v>
      </c>
      <c r="BF207" s="42" t="str">
        <f t="shared" ca="1" si="31"/>
        <v>TERMINADO</v>
      </c>
      <c r="BG207" s="4"/>
      <c r="BH207" s="4"/>
      <c r="BI207" s="4"/>
      <c r="BJ207" s="4"/>
      <c r="BK207" s="4"/>
      <c r="BL207" s="4"/>
    </row>
    <row r="208" spans="1:64" s="3" customFormat="1" ht="154" x14ac:dyDescent="0.35">
      <c r="A208" s="3" t="s">
        <v>1103</v>
      </c>
      <c r="B208" s="1">
        <v>2025</v>
      </c>
      <c r="C208" s="3" t="s">
        <v>1511</v>
      </c>
      <c r="D208" s="3" t="s">
        <v>121</v>
      </c>
      <c r="E208" s="3" t="s">
        <v>1619</v>
      </c>
      <c r="F208" s="3" t="s">
        <v>118</v>
      </c>
      <c r="G208" s="14">
        <v>45714</v>
      </c>
      <c r="H208" s="3" t="s">
        <v>1520</v>
      </c>
      <c r="I208" s="3" t="s">
        <v>66</v>
      </c>
      <c r="J208" s="3">
        <v>35527561</v>
      </c>
      <c r="K208" s="3" t="s">
        <v>53</v>
      </c>
      <c r="L208" s="3" t="s">
        <v>53</v>
      </c>
      <c r="M208" s="3" t="s">
        <v>56</v>
      </c>
      <c r="N208" s="3" t="s">
        <v>222</v>
      </c>
      <c r="O208" s="153" t="s">
        <v>1333</v>
      </c>
      <c r="P208" s="38">
        <v>19500000</v>
      </c>
      <c r="Q208" s="22">
        <v>3</v>
      </c>
      <c r="R208" s="16">
        <v>5000000</v>
      </c>
      <c r="S208" s="5" t="s">
        <v>53</v>
      </c>
      <c r="T208" s="17" t="s">
        <v>53</v>
      </c>
      <c r="U208" s="3" t="s">
        <v>1620</v>
      </c>
      <c r="V208" s="1" t="s">
        <v>1621</v>
      </c>
      <c r="W208" s="3" t="s">
        <v>1238</v>
      </c>
      <c r="X208" s="3" t="s">
        <v>53</v>
      </c>
      <c r="Y208" s="3" t="s">
        <v>682</v>
      </c>
      <c r="Z208" s="3" t="s">
        <v>53</v>
      </c>
      <c r="AA208" s="3" t="s">
        <v>53</v>
      </c>
      <c r="AB208" s="3">
        <v>0</v>
      </c>
      <c r="AC208" s="50">
        <f t="shared" si="27"/>
        <v>19500000</v>
      </c>
      <c r="AD208" s="50" t="s">
        <v>53</v>
      </c>
      <c r="AE208" s="50" t="s">
        <v>53</v>
      </c>
      <c r="AF208" s="50" t="s">
        <v>53</v>
      </c>
      <c r="AG208" s="50" t="s">
        <v>53</v>
      </c>
      <c r="AH208" s="50" t="s">
        <v>53</v>
      </c>
      <c r="AI208" s="50" t="s">
        <v>53</v>
      </c>
      <c r="AJ208" s="50" t="s">
        <v>53</v>
      </c>
      <c r="AK208" s="50" t="s">
        <v>53</v>
      </c>
      <c r="AL208" s="50" t="s">
        <v>53</v>
      </c>
      <c r="AM208" s="50" t="s">
        <v>53</v>
      </c>
      <c r="AN208" s="50" t="s">
        <v>53</v>
      </c>
      <c r="AO208" s="1" t="s">
        <v>55</v>
      </c>
      <c r="AP208" s="14">
        <f t="shared" si="32"/>
        <v>45714</v>
      </c>
      <c r="AQ208" s="14" t="s">
        <v>53</v>
      </c>
      <c r="AR208" s="14" t="s">
        <v>53</v>
      </c>
      <c r="AS208" s="47">
        <v>45714</v>
      </c>
      <c r="AT208" s="47">
        <v>45802</v>
      </c>
      <c r="AU208" s="20">
        <f>IF(AND(Z208=1,AE208=1),AT208+AG208,AT208)</f>
        <v>45802</v>
      </c>
      <c r="AV208" s="59" t="str">
        <f t="shared" ca="1" si="30"/>
        <v>TERMINADO</v>
      </c>
      <c r="AW208" s="3" t="s">
        <v>53</v>
      </c>
      <c r="AX208" s="43" t="s">
        <v>403</v>
      </c>
      <c r="AY208" s="1" t="s">
        <v>404</v>
      </c>
      <c r="AZ208" s="3" t="s">
        <v>55</v>
      </c>
      <c r="BA208" s="6" t="s">
        <v>1622</v>
      </c>
      <c r="BB208" s="24">
        <v>45821</v>
      </c>
      <c r="BC208" s="1" t="s">
        <v>55</v>
      </c>
      <c r="BD208" s="3" t="s">
        <v>643</v>
      </c>
      <c r="BE208" s="57">
        <f t="shared" ca="1" si="33"/>
        <v>-90</v>
      </c>
      <c r="BF208" s="42" t="str">
        <f t="shared" ca="1" si="31"/>
        <v>TERMINADO</v>
      </c>
      <c r="BG208" s="4"/>
      <c r="BH208" s="4"/>
      <c r="BI208" s="4"/>
      <c r="BJ208" s="4"/>
      <c r="BK208" s="4"/>
      <c r="BL208" s="4"/>
    </row>
    <row r="209" spans="1:64" s="3" customFormat="1" ht="98" x14ac:dyDescent="0.35">
      <c r="A209" s="3" t="s">
        <v>1103</v>
      </c>
      <c r="B209" s="1">
        <v>2025</v>
      </c>
      <c r="C209" s="3" t="s">
        <v>1512</v>
      </c>
      <c r="D209" s="3" t="s">
        <v>121</v>
      </c>
      <c r="E209" s="3" t="s">
        <v>1623</v>
      </c>
      <c r="F209" s="3" t="s">
        <v>118</v>
      </c>
      <c r="G209" s="14">
        <v>45715</v>
      </c>
      <c r="H209" s="3" t="s">
        <v>1521</v>
      </c>
      <c r="I209" s="3" t="s">
        <v>66</v>
      </c>
      <c r="J209" s="3">
        <v>52764078</v>
      </c>
      <c r="K209" s="3" t="s">
        <v>53</v>
      </c>
      <c r="L209" s="3" t="s">
        <v>53</v>
      </c>
      <c r="M209" s="3" t="s">
        <v>56</v>
      </c>
      <c r="N209" s="3" t="s">
        <v>229</v>
      </c>
      <c r="O209" s="153" t="s">
        <v>1624</v>
      </c>
      <c r="P209" s="38">
        <v>45000000</v>
      </c>
      <c r="Q209" s="22">
        <v>6</v>
      </c>
      <c r="R209" s="16">
        <v>7500000</v>
      </c>
      <c r="S209" s="5" t="s">
        <v>53</v>
      </c>
      <c r="T209" s="17" t="s">
        <v>53</v>
      </c>
      <c r="U209" s="3" t="s">
        <v>1625</v>
      </c>
      <c r="V209" s="1" t="s">
        <v>1626</v>
      </c>
      <c r="W209" s="3" t="s">
        <v>53</v>
      </c>
      <c r="X209" s="3" t="s">
        <v>53</v>
      </c>
      <c r="Y209" s="3" t="s">
        <v>107</v>
      </c>
      <c r="Z209" s="3" t="s">
        <v>53</v>
      </c>
      <c r="AA209" s="3" t="s">
        <v>53</v>
      </c>
      <c r="AB209" s="3">
        <v>0</v>
      </c>
      <c r="AC209" s="50">
        <f t="shared" si="27"/>
        <v>45000000</v>
      </c>
      <c r="AD209" s="50" t="s">
        <v>53</v>
      </c>
      <c r="AE209" s="50" t="s">
        <v>53</v>
      </c>
      <c r="AF209" s="50" t="s">
        <v>53</v>
      </c>
      <c r="AG209" s="50" t="s">
        <v>53</v>
      </c>
      <c r="AH209" s="50" t="s">
        <v>53</v>
      </c>
      <c r="AI209" s="50" t="s">
        <v>53</v>
      </c>
      <c r="AJ209" s="50" t="s">
        <v>53</v>
      </c>
      <c r="AK209" s="50" t="s">
        <v>53</v>
      </c>
      <c r="AL209" s="50" t="s">
        <v>53</v>
      </c>
      <c r="AM209" s="50" t="s">
        <v>53</v>
      </c>
      <c r="AN209" s="50" t="s">
        <v>53</v>
      </c>
      <c r="AO209" s="1" t="s">
        <v>55</v>
      </c>
      <c r="AP209" s="14">
        <f t="shared" si="32"/>
        <v>45715</v>
      </c>
      <c r="AQ209" s="14" t="s">
        <v>53</v>
      </c>
      <c r="AR209" s="14" t="s">
        <v>53</v>
      </c>
      <c r="AS209" s="47">
        <v>45720</v>
      </c>
      <c r="AT209" s="47">
        <v>45903</v>
      </c>
      <c r="AU209" s="20">
        <f t="shared" si="29"/>
        <v>45903</v>
      </c>
      <c r="AV209" s="59" t="str">
        <f t="shared" ca="1" si="30"/>
        <v>EJECUCION</v>
      </c>
      <c r="AW209" s="3" t="s">
        <v>53</v>
      </c>
      <c r="AX209" s="43" t="s">
        <v>1627</v>
      </c>
      <c r="AY209" s="1" t="s">
        <v>52</v>
      </c>
      <c r="AZ209" s="3" t="s">
        <v>55</v>
      </c>
      <c r="BA209" s="6" t="s">
        <v>1628</v>
      </c>
      <c r="BB209" s="1" t="s">
        <v>53</v>
      </c>
      <c r="BC209" s="1" t="s">
        <v>55</v>
      </c>
      <c r="BD209" s="3" t="s">
        <v>277</v>
      </c>
      <c r="BE209" s="57">
        <f t="shared" ca="1" si="33"/>
        <v>11</v>
      </c>
      <c r="BF209" s="42" t="str">
        <f t="shared" ca="1" si="31"/>
        <v>EJECUCION</v>
      </c>
      <c r="BG209" s="4"/>
      <c r="BH209" s="4"/>
      <c r="BI209" s="4"/>
      <c r="BJ209" s="4"/>
      <c r="BK209" s="4"/>
      <c r="BL209" s="4"/>
    </row>
    <row r="210" spans="1:64" s="3" customFormat="1" ht="132.75" customHeight="1" x14ac:dyDescent="0.35">
      <c r="A210" s="3" t="s">
        <v>98</v>
      </c>
      <c r="B210" s="1">
        <v>2025</v>
      </c>
      <c r="C210" s="3" t="s">
        <v>1513</v>
      </c>
      <c r="D210" s="3" t="s">
        <v>121</v>
      </c>
      <c r="E210" s="3" t="s">
        <v>1629</v>
      </c>
      <c r="F210" s="3" t="s">
        <v>118</v>
      </c>
      <c r="G210" s="14">
        <v>45715</v>
      </c>
      <c r="H210" s="3" t="s">
        <v>1522</v>
      </c>
      <c r="I210" s="3" t="s">
        <v>66</v>
      </c>
      <c r="J210" s="3">
        <v>1136888456</v>
      </c>
      <c r="K210" s="3" t="s">
        <v>53</v>
      </c>
      <c r="L210" s="3" t="s">
        <v>53</v>
      </c>
      <c r="M210" s="3" t="s">
        <v>56</v>
      </c>
      <c r="N210" s="3" t="s">
        <v>1131</v>
      </c>
      <c r="O210" s="153" t="s">
        <v>1630</v>
      </c>
      <c r="P210" s="38">
        <v>24500000</v>
      </c>
      <c r="Q210" s="22">
        <v>7</v>
      </c>
      <c r="R210" s="16">
        <v>3500000</v>
      </c>
      <c r="S210" s="5" t="s">
        <v>53</v>
      </c>
      <c r="T210" s="17" t="s">
        <v>53</v>
      </c>
      <c r="U210" s="1" t="s">
        <v>1631</v>
      </c>
      <c r="V210" s="1" t="s">
        <v>1633</v>
      </c>
      <c r="W210" s="3" t="s">
        <v>1632</v>
      </c>
      <c r="X210" s="3" t="s">
        <v>53</v>
      </c>
      <c r="Y210" s="3" t="s">
        <v>682</v>
      </c>
      <c r="Z210" s="3" t="s">
        <v>53</v>
      </c>
      <c r="AA210" s="3" t="s">
        <v>53</v>
      </c>
      <c r="AB210" s="3">
        <v>0</v>
      </c>
      <c r="AC210" s="50">
        <f t="shared" si="27"/>
        <v>24500000</v>
      </c>
      <c r="AD210" s="50" t="s">
        <v>53</v>
      </c>
      <c r="AE210" s="50" t="s">
        <v>53</v>
      </c>
      <c r="AF210" s="50" t="s">
        <v>53</v>
      </c>
      <c r="AG210" s="50" t="s">
        <v>53</v>
      </c>
      <c r="AH210" s="50" t="s">
        <v>53</v>
      </c>
      <c r="AI210" s="50" t="s">
        <v>53</v>
      </c>
      <c r="AJ210" s="50" t="s">
        <v>53</v>
      </c>
      <c r="AK210" s="50" t="s">
        <v>53</v>
      </c>
      <c r="AL210" s="50" t="s">
        <v>53</v>
      </c>
      <c r="AM210" s="50" t="s">
        <v>53</v>
      </c>
      <c r="AN210" s="50" t="s">
        <v>53</v>
      </c>
      <c r="AO210" s="1" t="s">
        <v>55</v>
      </c>
      <c r="AP210" s="14">
        <f t="shared" si="32"/>
        <v>45715</v>
      </c>
      <c r="AQ210" s="14" t="s">
        <v>53</v>
      </c>
      <c r="AR210" s="14" t="s">
        <v>53</v>
      </c>
      <c r="AS210" s="20">
        <v>45719</v>
      </c>
      <c r="AT210" s="20">
        <v>45932</v>
      </c>
      <c r="AU210" s="20">
        <f>IF(AND(Z210=1,AE210=1),AT209+AG210,AT209)</f>
        <v>45903</v>
      </c>
      <c r="AV210" s="59" t="str">
        <f t="shared" ca="1" si="30"/>
        <v>EJECUCION</v>
      </c>
      <c r="AW210" s="3" t="s">
        <v>53</v>
      </c>
      <c r="AX210" s="43" t="s">
        <v>621</v>
      </c>
      <c r="AY210" s="1" t="s">
        <v>622</v>
      </c>
      <c r="AZ210" s="3" t="s">
        <v>55</v>
      </c>
      <c r="BA210" s="6" t="s">
        <v>1637</v>
      </c>
      <c r="BB210" s="1" t="s">
        <v>53</v>
      </c>
      <c r="BC210" s="1" t="s">
        <v>55</v>
      </c>
      <c r="BD210" s="3" t="s">
        <v>643</v>
      </c>
      <c r="BE210" s="57">
        <f t="shared" ca="1" si="33"/>
        <v>40</v>
      </c>
      <c r="BF210" s="42" t="str">
        <f t="shared" ca="1" si="31"/>
        <v>EJECUCION</v>
      </c>
      <c r="BG210" s="4"/>
      <c r="BH210" s="4"/>
      <c r="BI210" s="4"/>
      <c r="BJ210" s="4"/>
      <c r="BK210" s="4"/>
      <c r="BL210" s="4"/>
    </row>
    <row r="211" spans="1:64" s="3" customFormat="1" ht="93" customHeight="1" x14ac:dyDescent="0.35">
      <c r="A211" s="3" t="s">
        <v>98</v>
      </c>
      <c r="B211" s="1">
        <v>2025</v>
      </c>
      <c r="C211" s="3" t="s">
        <v>1514</v>
      </c>
      <c r="D211" s="3" t="s">
        <v>121</v>
      </c>
      <c r="E211" s="3" t="s">
        <v>1634</v>
      </c>
      <c r="F211" s="3" t="s">
        <v>118</v>
      </c>
      <c r="G211" s="14">
        <v>45716</v>
      </c>
      <c r="H211" s="3" t="s">
        <v>1523</v>
      </c>
      <c r="I211" s="3" t="s">
        <v>66</v>
      </c>
      <c r="J211" s="3">
        <v>52880341</v>
      </c>
      <c r="K211" s="3" t="s">
        <v>53</v>
      </c>
      <c r="L211" s="3" t="s">
        <v>53</v>
      </c>
      <c r="M211" s="3" t="s">
        <v>56</v>
      </c>
      <c r="N211" s="3" t="s">
        <v>553</v>
      </c>
      <c r="O211" s="153" t="s">
        <v>1102</v>
      </c>
      <c r="P211" s="38">
        <v>16125000</v>
      </c>
      <c r="Q211" s="22">
        <v>3</v>
      </c>
      <c r="R211" s="16">
        <v>5000000</v>
      </c>
      <c r="S211" s="5" t="s">
        <v>53</v>
      </c>
      <c r="T211" s="17" t="s">
        <v>53</v>
      </c>
      <c r="U211" s="1" t="s">
        <v>1635</v>
      </c>
      <c r="V211" s="1" t="s">
        <v>1636</v>
      </c>
      <c r="W211" s="3" t="s">
        <v>1139</v>
      </c>
      <c r="X211" s="3" t="s">
        <v>53</v>
      </c>
      <c r="Y211" s="3" t="s">
        <v>682</v>
      </c>
      <c r="Z211" s="3" t="s">
        <v>53</v>
      </c>
      <c r="AA211" s="3" t="s">
        <v>53</v>
      </c>
      <c r="AB211" s="3">
        <v>0</v>
      </c>
      <c r="AC211" s="50">
        <f t="shared" si="27"/>
        <v>16125000</v>
      </c>
      <c r="AD211" s="50" t="s">
        <v>53</v>
      </c>
      <c r="AE211" s="50" t="s">
        <v>53</v>
      </c>
      <c r="AF211" s="50" t="s">
        <v>53</v>
      </c>
      <c r="AG211" s="50" t="s">
        <v>53</v>
      </c>
      <c r="AH211" s="50" t="s">
        <v>53</v>
      </c>
      <c r="AI211" s="50" t="s">
        <v>53</v>
      </c>
      <c r="AJ211" s="50" t="s">
        <v>53</v>
      </c>
      <c r="AK211" s="50" t="s">
        <v>53</v>
      </c>
      <c r="AL211" s="50" t="s">
        <v>53</v>
      </c>
      <c r="AM211" s="50" t="s">
        <v>53</v>
      </c>
      <c r="AN211" s="50" t="s">
        <v>53</v>
      </c>
      <c r="AO211" s="1" t="s">
        <v>55</v>
      </c>
      <c r="AP211" s="14">
        <f t="shared" si="32"/>
        <v>45716</v>
      </c>
      <c r="AQ211" s="14" t="s">
        <v>53</v>
      </c>
      <c r="AR211" s="14" t="s">
        <v>53</v>
      </c>
      <c r="AS211" s="47">
        <v>45719</v>
      </c>
      <c r="AT211" s="47">
        <v>45810</v>
      </c>
      <c r="AU211" s="20">
        <f t="shared" si="29"/>
        <v>45810</v>
      </c>
      <c r="AV211" s="59" t="str">
        <f t="shared" ca="1" si="30"/>
        <v>TERMINADO</v>
      </c>
      <c r="AW211" s="3" t="s">
        <v>53</v>
      </c>
      <c r="AX211" s="43" t="s">
        <v>403</v>
      </c>
      <c r="AY211" s="1" t="s">
        <v>404</v>
      </c>
      <c r="AZ211" s="3" t="s">
        <v>55</v>
      </c>
      <c r="BA211" s="6" t="s">
        <v>1638</v>
      </c>
      <c r="BB211" s="24">
        <v>45821</v>
      </c>
      <c r="BC211" s="1" t="s">
        <v>55</v>
      </c>
      <c r="BD211" s="3" t="s">
        <v>643</v>
      </c>
      <c r="BE211" s="57">
        <f t="shared" ca="1" si="33"/>
        <v>-82</v>
      </c>
      <c r="BF211" s="42" t="str">
        <f t="shared" ca="1" si="31"/>
        <v>TERMINADO</v>
      </c>
      <c r="BG211" s="4"/>
      <c r="BH211" s="4"/>
      <c r="BI211" s="4"/>
      <c r="BJ211" s="4"/>
      <c r="BK211" s="4"/>
      <c r="BL211" s="4"/>
    </row>
    <row r="212" spans="1:64" s="3" customFormat="1" ht="201.75" customHeight="1" x14ac:dyDescent="0.35">
      <c r="A212" s="3" t="s">
        <v>98</v>
      </c>
      <c r="B212" s="1">
        <v>2025</v>
      </c>
      <c r="C212" s="3" t="s">
        <v>1515</v>
      </c>
      <c r="D212" s="3" t="s">
        <v>121</v>
      </c>
      <c r="E212" s="3" t="s">
        <v>1639</v>
      </c>
      <c r="F212" s="3" t="s">
        <v>118</v>
      </c>
      <c r="G212" s="14">
        <v>45715</v>
      </c>
      <c r="H212" s="3" t="s">
        <v>1524</v>
      </c>
      <c r="I212" s="3" t="s">
        <v>66</v>
      </c>
      <c r="J212" s="3">
        <v>1073157840</v>
      </c>
      <c r="K212" s="3" t="s">
        <v>53</v>
      </c>
      <c r="L212" s="3" t="s">
        <v>53</v>
      </c>
      <c r="M212" s="3" t="s">
        <v>56</v>
      </c>
      <c r="N212" s="3" t="s">
        <v>1127</v>
      </c>
      <c r="O212" s="153" t="s">
        <v>1186</v>
      </c>
      <c r="P212" s="38">
        <v>42200000</v>
      </c>
      <c r="Q212" s="22">
        <v>8</v>
      </c>
      <c r="R212" s="16">
        <v>5275000</v>
      </c>
      <c r="S212" s="5" t="s">
        <v>53</v>
      </c>
      <c r="T212" s="17" t="s">
        <v>53</v>
      </c>
      <c r="U212" s="3" t="s">
        <v>1640</v>
      </c>
      <c r="V212" s="1" t="s">
        <v>1641</v>
      </c>
      <c r="W212" s="3" t="s">
        <v>53</v>
      </c>
      <c r="X212" s="3" t="s">
        <v>53</v>
      </c>
      <c r="Y212" s="3" t="s">
        <v>107</v>
      </c>
      <c r="Z212" s="3" t="s">
        <v>53</v>
      </c>
      <c r="AA212" s="3" t="s">
        <v>53</v>
      </c>
      <c r="AB212" s="3">
        <v>0</v>
      </c>
      <c r="AC212" s="50">
        <f t="shared" si="27"/>
        <v>42200000</v>
      </c>
      <c r="AD212" s="50" t="s">
        <v>53</v>
      </c>
      <c r="AE212" s="50" t="s">
        <v>53</v>
      </c>
      <c r="AF212" s="50" t="s">
        <v>53</v>
      </c>
      <c r="AG212" s="50" t="s">
        <v>53</v>
      </c>
      <c r="AH212" s="50" t="s">
        <v>53</v>
      </c>
      <c r="AI212" s="50" t="s">
        <v>53</v>
      </c>
      <c r="AJ212" s="50" t="s">
        <v>53</v>
      </c>
      <c r="AK212" s="50" t="s">
        <v>53</v>
      </c>
      <c r="AL212" s="50" t="s">
        <v>53</v>
      </c>
      <c r="AM212" s="50" t="s">
        <v>53</v>
      </c>
      <c r="AN212" s="50" t="s">
        <v>53</v>
      </c>
      <c r="AO212" s="1" t="s">
        <v>55</v>
      </c>
      <c r="AP212" s="14">
        <f t="shared" si="32"/>
        <v>45715</v>
      </c>
      <c r="AQ212" s="14" t="s">
        <v>53</v>
      </c>
      <c r="AR212" s="14" t="s">
        <v>53</v>
      </c>
      <c r="AS212" s="47">
        <v>45716</v>
      </c>
      <c r="AT212" s="47">
        <v>45957</v>
      </c>
      <c r="AU212" s="20">
        <f t="shared" si="29"/>
        <v>45957</v>
      </c>
      <c r="AV212" s="59" t="str">
        <f t="shared" ca="1" si="30"/>
        <v>EJECUCION</v>
      </c>
      <c r="AW212" s="3" t="s">
        <v>53</v>
      </c>
      <c r="AX212" s="43" t="s">
        <v>1232</v>
      </c>
      <c r="AY212" s="1" t="s">
        <v>358</v>
      </c>
      <c r="AZ212" s="3" t="s">
        <v>55</v>
      </c>
      <c r="BA212" s="6" t="s">
        <v>1642</v>
      </c>
      <c r="BB212" s="1" t="s">
        <v>53</v>
      </c>
      <c r="BC212" s="1" t="s">
        <v>55</v>
      </c>
      <c r="BD212" s="3" t="s">
        <v>277</v>
      </c>
      <c r="BE212" s="57">
        <f t="shared" ca="1" si="33"/>
        <v>65</v>
      </c>
      <c r="BF212" s="42" t="str">
        <f t="shared" ca="1" si="31"/>
        <v>EJECUCION</v>
      </c>
      <c r="BG212" s="4"/>
      <c r="BH212" s="4"/>
      <c r="BI212" s="4"/>
      <c r="BJ212" s="4"/>
      <c r="BK212" s="4"/>
      <c r="BL212" s="4"/>
    </row>
    <row r="213" spans="1:64" s="3" customFormat="1" ht="148.5" customHeight="1" x14ac:dyDescent="0.35">
      <c r="A213" s="3" t="s">
        <v>98</v>
      </c>
      <c r="B213" s="1">
        <v>2025</v>
      </c>
      <c r="C213" s="3" t="s">
        <v>1516</v>
      </c>
      <c r="D213" s="3" t="s">
        <v>121</v>
      </c>
      <c r="E213" s="3" t="s">
        <v>1643</v>
      </c>
      <c r="F213" s="3" t="s">
        <v>118</v>
      </c>
      <c r="G213" s="14">
        <v>45719</v>
      </c>
      <c r="H213" s="3" t="s">
        <v>1033</v>
      </c>
      <c r="I213" s="3" t="s">
        <v>66</v>
      </c>
      <c r="J213" s="3">
        <v>80222435</v>
      </c>
      <c r="K213" s="3" t="s">
        <v>53</v>
      </c>
      <c r="L213" s="3" t="s">
        <v>53</v>
      </c>
      <c r="M213" s="3" t="s">
        <v>56</v>
      </c>
      <c r="N213" s="3" t="s">
        <v>544</v>
      </c>
      <c r="O213" s="153" t="s">
        <v>1359</v>
      </c>
      <c r="P213" s="38">
        <v>19500000</v>
      </c>
      <c r="Q213" s="22">
        <v>3</v>
      </c>
      <c r="R213" s="16">
        <v>5000000</v>
      </c>
      <c r="S213" s="5" t="s">
        <v>53</v>
      </c>
      <c r="T213" s="17" t="s">
        <v>53</v>
      </c>
      <c r="U213" s="1" t="s">
        <v>1644</v>
      </c>
      <c r="V213" s="1" t="s">
        <v>1755</v>
      </c>
      <c r="W213" s="3" t="s">
        <v>1238</v>
      </c>
      <c r="X213" s="3" t="s">
        <v>53</v>
      </c>
      <c r="Y213" s="3" t="s">
        <v>682</v>
      </c>
      <c r="Z213" s="3" t="s">
        <v>53</v>
      </c>
      <c r="AA213" s="3" t="s">
        <v>53</v>
      </c>
      <c r="AB213" s="3">
        <v>0</v>
      </c>
      <c r="AC213" s="50">
        <f t="shared" si="27"/>
        <v>19500000</v>
      </c>
      <c r="AD213" s="50" t="s">
        <v>53</v>
      </c>
      <c r="AE213" s="50" t="s">
        <v>53</v>
      </c>
      <c r="AF213" s="50" t="s">
        <v>53</v>
      </c>
      <c r="AG213" s="50" t="s">
        <v>53</v>
      </c>
      <c r="AH213" s="50" t="s">
        <v>53</v>
      </c>
      <c r="AI213" s="50" t="s">
        <v>53</v>
      </c>
      <c r="AJ213" s="50" t="s">
        <v>53</v>
      </c>
      <c r="AK213" s="50" t="s">
        <v>53</v>
      </c>
      <c r="AL213" s="50" t="s">
        <v>53</v>
      </c>
      <c r="AM213" s="50" t="s">
        <v>53</v>
      </c>
      <c r="AN213" s="50" t="s">
        <v>53</v>
      </c>
      <c r="AO213" s="1" t="s">
        <v>55</v>
      </c>
      <c r="AP213" s="14">
        <f t="shared" si="32"/>
        <v>45719</v>
      </c>
      <c r="AQ213" s="14" t="s">
        <v>53</v>
      </c>
      <c r="AR213" s="14" t="s">
        <v>53</v>
      </c>
      <c r="AS213" s="47">
        <v>45720</v>
      </c>
      <c r="AT213" s="47">
        <v>45811</v>
      </c>
      <c r="AU213" s="20">
        <f t="shared" si="29"/>
        <v>45811</v>
      </c>
      <c r="AV213" s="59" t="str">
        <f t="shared" ca="1" si="30"/>
        <v>TERMINADO</v>
      </c>
      <c r="AW213" s="3" t="s">
        <v>53</v>
      </c>
      <c r="AX213" s="43" t="s">
        <v>403</v>
      </c>
      <c r="AY213" s="1" t="s">
        <v>404</v>
      </c>
      <c r="AZ213" s="3" t="s">
        <v>55</v>
      </c>
      <c r="BA213" s="6" t="s">
        <v>1645</v>
      </c>
      <c r="BB213" s="24">
        <v>45827</v>
      </c>
      <c r="BC213" s="1" t="s">
        <v>55</v>
      </c>
      <c r="BD213" s="3" t="s">
        <v>643</v>
      </c>
      <c r="BE213" s="57">
        <f t="shared" ca="1" si="33"/>
        <v>-81</v>
      </c>
      <c r="BF213" s="42" t="str">
        <f t="shared" ca="1" si="31"/>
        <v>TERMINADO</v>
      </c>
      <c r="BG213" s="4"/>
      <c r="BH213" s="4"/>
      <c r="BI213" s="4"/>
      <c r="BJ213" s="4"/>
      <c r="BK213" s="4"/>
      <c r="BL213" s="4"/>
    </row>
    <row r="214" spans="1:64" s="3" customFormat="1" ht="50.25" customHeight="1" x14ac:dyDescent="0.35">
      <c r="A214" s="3" t="s">
        <v>106</v>
      </c>
      <c r="B214" s="1">
        <v>2025</v>
      </c>
      <c r="C214" s="3" t="s">
        <v>1517</v>
      </c>
      <c r="D214" s="3" t="s">
        <v>1485</v>
      </c>
      <c r="E214" s="3" t="s">
        <v>539</v>
      </c>
      <c r="F214" s="3" t="s">
        <v>539</v>
      </c>
      <c r="G214" s="14" t="s">
        <v>539</v>
      </c>
      <c r="H214" s="3" t="s">
        <v>1646</v>
      </c>
      <c r="I214" s="61" t="s">
        <v>539</v>
      </c>
      <c r="J214" s="61" t="s">
        <v>539</v>
      </c>
      <c r="K214" s="61" t="s">
        <v>539</v>
      </c>
      <c r="L214" s="61" t="s">
        <v>539</v>
      </c>
      <c r="M214" s="61" t="s">
        <v>539</v>
      </c>
      <c r="N214" s="61" t="s">
        <v>539</v>
      </c>
      <c r="O214" s="153" t="s">
        <v>539</v>
      </c>
      <c r="P214" s="165" t="s">
        <v>539</v>
      </c>
      <c r="Q214" s="61" t="s">
        <v>539</v>
      </c>
      <c r="R214" s="61" t="s">
        <v>539</v>
      </c>
      <c r="S214" s="61" t="s">
        <v>539</v>
      </c>
      <c r="T214" s="61" t="s">
        <v>539</v>
      </c>
      <c r="U214" s="61" t="s">
        <v>539</v>
      </c>
      <c r="V214" s="61" t="s">
        <v>539</v>
      </c>
      <c r="W214" s="61" t="s">
        <v>539</v>
      </c>
      <c r="X214" s="61" t="s">
        <v>539</v>
      </c>
      <c r="Y214" s="61" t="s">
        <v>539</v>
      </c>
      <c r="Z214" s="61" t="s">
        <v>539</v>
      </c>
      <c r="AA214" s="61" t="s">
        <v>539</v>
      </c>
      <c r="AB214" s="61" t="s">
        <v>539</v>
      </c>
      <c r="AC214" s="61" t="s">
        <v>539</v>
      </c>
      <c r="AD214" s="61" t="s">
        <v>539</v>
      </c>
      <c r="AE214" s="61" t="s">
        <v>539</v>
      </c>
      <c r="AF214" s="61" t="s">
        <v>539</v>
      </c>
      <c r="AG214" s="61" t="s">
        <v>539</v>
      </c>
      <c r="AH214" s="61" t="s">
        <v>539</v>
      </c>
      <c r="AI214" s="61" t="s">
        <v>539</v>
      </c>
      <c r="AJ214" s="61" t="s">
        <v>539</v>
      </c>
      <c r="AK214" s="61" t="s">
        <v>539</v>
      </c>
      <c r="AL214" s="61" t="s">
        <v>539</v>
      </c>
      <c r="AM214" s="61" t="s">
        <v>539</v>
      </c>
      <c r="AN214" s="61" t="s">
        <v>539</v>
      </c>
      <c r="AO214" s="61" t="s">
        <v>539</v>
      </c>
      <c r="AP214" s="61" t="s">
        <v>539</v>
      </c>
      <c r="AQ214" s="61" t="s">
        <v>539</v>
      </c>
      <c r="AR214" s="61" t="s">
        <v>539</v>
      </c>
      <c r="AS214" s="61" t="s">
        <v>539</v>
      </c>
      <c r="AT214" s="61" t="s">
        <v>539</v>
      </c>
      <c r="AU214" s="61" t="s">
        <v>539</v>
      </c>
      <c r="AV214" s="99" t="s">
        <v>539</v>
      </c>
      <c r="AW214" s="61" t="s">
        <v>539</v>
      </c>
      <c r="AX214" s="43" t="s">
        <v>539</v>
      </c>
      <c r="AY214" s="61" t="s">
        <v>539</v>
      </c>
      <c r="AZ214" s="61" t="s">
        <v>539</v>
      </c>
      <c r="BA214" s="61" t="s">
        <v>539</v>
      </c>
      <c r="BB214" s="61" t="s">
        <v>539</v>
      </c>
      <c r="BC214" s="61" t="s">
        <v>539</v>
      </c>
      <c r="BD214" s="61" t="s">
        <v>539</v>
      </c>
      <c r="BE214" s="57" t="e">
        <f t="shared" ca="1" si="33"/>
        <v>#VALUE!</v>
      </c>
      <c r="BF214" s="42" t="e">
        <f t="shared" ca="1" si="31"/>
        <v>#VALUE!</v>
      </c>
      <c r="BG214" s="4"/>
      <c r="BH214" s="4"/>
      <c r="BI214" s="4"/>
      <c r="BJ214" s="4"/>
      <c r="BK214" s="4"/>
      <c r="BL214" s="4"/>
    </row>
    <row r="215" spans="1:64" s="3" customFormat="1" ht="72" customHeight="1" x14ac:dyDescent="0.35">
      <c r="B215" s="1">
        <v>2025</v>
      </c>
      <c r="C215" s="3" t="s">
        <v>1518</v>
      </c>
      <c r="D215" s="3" t="s">
        <v>121</v>
      </c>
      <c r="E215" s="3" t="s">
        <v>1648</v>
      </c>
      <c r="F215" s="3" t="s">
        <v>118</v>
      </c>
      <c r="G215" s="14">
        <v>45719</v>
      </c>
      <c r="H215" s="3" t="s">
        <v>1647</v>
      </c>
      <c r="I215" s="3" t="s">
        <v>66</v>
      </c>
      <c r="J215" s="3">
        <v>20493267</v>
      </c>
      <c r="K215" s="3" t="s">
        <v>53</v>
      </c>
      <c r="L215" s="3" t="s">
        <v>53</v>
      </c>
      <c r="M215" s="3" t="s">
        <v>56</v>
      </c>
      <c r="N215" s="3" t="s">
        <v>1649</v>
      </c>
      <c r="O215" s="153" t="s">
        <v>1333</v>
      </c>
      <c r="P215" s="38">
        <v>19500000</v>
      </c>
      <c r="Q215" s="22">
        <v>3</v>
      </c>
      <c r="R215" s="16">
        <v>4500000</v>
      </c>
      <c r="S215" s="5" t="s">
        <v>53</v>
      </c>
      <c r="T215" s="17" t="s">
        <v>53</v>
      </c>
      <c r="U215" s="1" t="s">
        <v>1650</v>
      </c>
      <c r="V215" s="1" t="s">
        <v>1780</v>
      </c>
      <c r="W215" s="3" t="s">
        <v>1238</v>
      </c>
      <c r="X215" s="3" t="s">
        <v>53</v>
      </c>
      <c r="Y215" s="3" t="s">
        <v>682</v>
      </c>
      <c r="Z215" s="3" t="s">
        <v>53</v>
      </c>
      <c r="AA215" s="3" t="s">
        <v>53</v>
      </c>
      <c r="AB215" s="3">
        <v>0</v>
      </c>
      <c r="AC215" s="50">
        <f t="shared" si="27"/>
        <v>19500000</v>
      </c>
      <c r="AD215" s="50" t="s">
        <v>53</v>
      </c>
      <c r="AE215" s="50" t="s">
        <v>53</v>
      </c>
      <c r="AF215" s="50" t="s">
        <v>53</v>
      </c>
      <c r="AG215" s="50" t="s">
        <v>53</v>
      </c>
      <c r="AH215" s="50" t="s">
        <v>53</v>
      </c>
      <c r="AI215" s="50" t="s">
        <v>53</v>
      </c>
      <c r="AJ215" s="50" t="s">
        <v>53</v>
      </c>
      <c r="AK215" s="50" t="s">
        <v>53</v>
      </c>
      <c r="AL215" s="50" t="s">
        <v>53</v>
      </c>
      <c r="AM215" s="50" t="s">
        <v>53</v>
      </c>
      <c r="AN215" s="50" t="s">
        <v>53</v>
      </c>
      <c r="AO215" s="1" t="s">
        <v>55</v>
      </c>
      <c r="AP215" s="14">
        <f t="shared" si="32"/>
        <v>45719</v>
      </c>
      <c r="AQ215" s="14" t="s">
        <v>53</v>
      </c>
      <c r="AR215" s="14" t="s">
        <v>53</v>
      </c>
      <c r="AS215" s="47">
        <v>45720</v>
      </c>
      <c r="AT215" s="47">
        <v>45811</v>
      </c>
      <c r="AU215" s="20">
        <f t="shared" si="29"/>
        <v>45811</v>
      </c>
      <c r="AV215" s="59" t="str">
        <f t="shared" ca="1" si="30"/>
        <v>TERMINADO</v>
      </c>
      <c r="AW215" s="3" t="s">
        <v>53</v>
      </c>
      <c r="AX215" s="43" t="s">
        <v>403</v>
      </c>
      <c r="AY215" s="1" t="s">
        <v>404</v>
      </c>
      <c r="AZ215" s="3" t="s">
        <v>55</v>
      </c>
      <c r="BA215" s="6" t="s">
        <v>1651</v>
      </c>
      <c r="BB215" s="24">
        <v>45821</v>
      </c>
      <c r="BC215" s="1" t="s">
        <v>55</v>
      </c>
      <c r="BD215" s="3" t="s">
        <v>643</v>
      </c>
      <c r="BE215" s="57">
        <f t="shared" ca="1" si="33"/>
        <v>-81</v>
      </c>
      <c r="BF215" s="42" t="str">
        <f t="shared" ca="1" si="31"/>
        <v>TERMINADO</v>
      </c>
      <c r="BG215" s="4"/>
      <c r="BH215" s="4"/>
      <c r="BI215" s="4"/>
      <c r="BJ215" s="4"/>
      <c r="BK215" s="4"/>
      <c r="BL215" s="4"/>
    </row>
    <row r="216" spans="1:64" s="3" customFormat="1" ht="53.25" customHeight="1" x14ac:dyDescent="0.35">
      <c r="A216" s="3" t="s">
        <v>1103</v>
      </c>
      <c r="B216" s="1">
        <v>2025</v>
      </c>
      <c r="C216" s="3" t="s">
        <v>1541</v>
      </c>
      <c r="D216" s="3" t="s">
        <v>121</v>
      </c>
      <c r="E216" s="3" t="s">
        <v>1653</v>
      </c>
      <c r="F216" s="3" t="s">
        <v>118</v>
      </c>
      <c r="G216" s="14">
        <v>45719</v>
      </c>
      <c r="H216" s="3" t="s">
        <v>1652</v>
      </c>
      <c r="I216" s="3" t="s">
        <v>66</v>
      </c>
      <c r="J216" s="3">
        <v>1075681939</v>
      </c>
      <c r="K216" s="3" t="s">
        <v>53</v>
      </c>
      <c r="L216" s="3" t="s">
        <v>53</v>
      </c>
      <c r="M216" s="3" t="s">
        <v>56</v>
      </c>
      <c r="N216" s="3" t="s">
        <v>1655</v>
      </c>
      <c r="O216" s="153" t="s">
        <v>1333</v>
      </c>
      <c r="P216" s="38">
        <v>19500000</v>
      </c>
      <c r="Q216" s="22">
        <v>3</v>
      </c>
      <c r="R216" s="16">
        <v>5000000</v>
      </c>
      <c r="S216" s="5" t="s">
        <v>53</v>
      </c>
      <c r="T216" s="17" t="s">
        <v>53</v>
      </c>
      <c r="U216" s="1" t="s">
        <v>1654</v>
      </c>
      <c r="V216" s="1" t="s">
        <v>1784</v>
      </c>
      <c r="W216" s="3" t="s">
        <v>1238</v>
      </c>
      <c r="X216" s="3" t="s">
        <v>53</v>
      </c>
      <c r="Y216" s="3" t="s">
        <v>682</v>
      </c>
      <c r="Z216" s="3" t="s">
        <v>53</v>
      </c>
      <c r="AA216" s="3" t="s">
        <v>53</v>
      </c>
      <c r="AB216" s="3">
        <v>0</v>
      </c>
      <c r="AC216" s="50">
        <f t="shared" si="27"/>
        <v>19500000</v>
      </c>
      <c r="AD216" s="50" t="s">
        <v>53</v>
      </c>
      <c r="AE216" s="50" t="s">
        <v>53</v>
      </c>
      <c r="AF216" s="50" t="s">
        <v>53</v>
      </c>
      <c r="AG216" s="50" t="s">
        <v>53</v>
      </c>
      <c r="AH216" s="50" t="s">
        <v>53</v>
      </c>
      <c r="AI216" s="50" t="s">
        <v>53</v>
      </c>
      <c r="AJ216" s="50" t="s">
        <v>53</v>
      </c>
      <c r="AK216" s="50" t="s">
        <v>53</v>
      </c>
      <c r="AL216" s="50" t="s">
        <v>53</v>
      </c>
      <c r="AM216" s="50" t="s">
        <v>53</v>
      </c>
      <c r="AN216" s="50" t="s">
        <v>53</v>
      </c>
      <c r="AO216" s="1" t="s">
        <v>55</v>
      </c>
      <c r="AP216" s="14">
        <f t="shared" si="32"/>
        <v>45719</v>
      </c>
      <c r="AQ216" s="14" t="s">
        <v>53</v>
      </c>
      <c r="AR216" s="14" t="s">
        <v>53</v>
      </c>
      <c r="AS216" s="47">
        <v>45720</v>
      </c>
      <c r="AT216" s="47">
        <v>45811</v>
      </c>
      <c r="AU216" s="20">
        <f t="shared" si="29"/>
        <v>45811</v>
      </c>
      <c r="AV216" s="59" t="str">
        <f t="shared" ca="1" si="30"/>
        <v>TERMINADO</v>
      </c>
      <c r="AW216" s="3" t="s">
        <v>53</v>
      </c>
      <c r="AX216" s="43" t="s">
        <v>403</v>
      </c>
      <c r="AY216" s="1" t="s">
        <v>404</v>
      </c>
      <c r="AZ216" s="3" t="s">
        <v>55</v>
      </c>
      <c r="BA216" s="31" t="s">
        <v>1656</v>
      </c>
      <c r="BB216" s="1" t="s">
        <v>53</v>
      </c>
      <c r="BC216" s="1" t="s">
        <v>55</v>
      </c>
      <c r="BD216" s="3" t="s">
        <v>643</v>
      </c>
      <c r="BE216" s="57">
        <f t="shared" ca="1" si="33"/>
        <v>-81</v>
      </c>
      <c r="BF216" s="42" t="str">
        <f t="shared" ca="1" si="31"/>
        <v>TERMINADO</v>
      </c>
      <c r="BG216" s="4"/>
      <c r="BH216" s="4"/>
      <c r="BI216" s="4"/>
      <c r="BJ216" s="4"/>
      <c r="BK216" s="4"/>
      <c r="BL216" s="4"/>
    </row>
    <row r="217" spans="1:64" s="3" customFormat="1" ht="72" customHeight="1" x14ac:dyDescent="0.35">
      <c r="A217" s="3" t="s">
        <v>106</v>
      </c>
      <c r="B217" s="1">
        <v>2025</v>
      </c>
      <c r="C217" s="3" t="s">
        <v>1542</v>
      </c>
      <c r="D217" s="3" t="s">
        <v>121</v>
      </c>
      <c r="E217" s="3" t="s">
        <v>1657</v>
      </c>
      <c r="F217" s="3" t="s">
        <v>118</v>
      </c>
      <c r="G217" s="14">
        <v>45720</v>
      </c>
      <c r="H217" s="3" t="s">
        <v>1646</v>
      </c>
      <c r="I217" s="3" t="s">
        <v>66</v>
      </c>
      <c r="J217" s="3">
        <v>35895201</v>
      </c>
      <c r="K217" s="3" t="s">
        <v>53</v>
      </c>
      <c r="L217" s="3" t="s">
        <v>53</v>
      </c>
      <c r="M217" s="3" t="s">
        <v>56</v>
      </c>
      <c r="N217" s="3" t="s">
        <v>704</v>
      </c>
      <c r="O217" s="153" t="s">
        <v>1658</v>
      </c>
      <c r="P217" s="38">
        <v>64000000</v>
      </c>
      <c r="Q217" s="51" t="s">
        <v>1660</v>
      </c>
      <c r="R217" s="16">
        <v>8000000</v>
      </c>
      <c r="S217" s="5" t="s">
        <v>53</v>
      </c>
      <c r="T217" s="17" t="s">
        <v>53</v>
      </c>
      <c r="U217" s="1" t="s">
        <v>1659</v>
      </c>
      <c r="V217" s="1" t="s">
        <v>1704</v>
      </c>
      <c r="W217" s="3" t="s">
        <v>53</v>
      </c>
      <c r="X217" s="3" t="s">
        <v>53</v>
      </c>
      <c r="Y217" s="3" t="s">
        <v>107</v>
      </c>
      <c r="Z217" s="3" t="s">
        <v>53</v>
      </c>
      <c r="AA217" s="3" t="s">
        <v>53</v>
      </c>
      <c r="AB217" s="3">
        <v>0</v>
      </c>
      <c r="AC217" s="50">
        <f t="shared" si="27"/>
        <v>64000000</v>
      </c>
      <c r="AD217" s="50" t="s">
        <v>53</v>
      </c>
      <c r="AE217" s="50" t="s">
        <v>53</v>
      </c>
      <c r="AF217" s="50" t="s">
        <v>53</v>
      </c>
      <c r="AG217" s="50" t="s">
        <v>53</v>
      </c>
      <c r="AH217" s="50" t="s">
        <v>53</v>
      </c>
      <c r="AI217" s="50" t="s">
        <v>53</v>
      </c>
      <c r="AJ217" s="50" t="s">
        <v>53</v>
      </c>
      <c r="AK217" s="50" t="s">
        <v>53</v>
      </c>
      <c r="AL217" s="50" t="s">
        <v>53</v>
      </c>
      <c r="AM217" s="50" t="s">
        <v>53</v>
      </c>
      <c r="AN217" s="50" t="s">
        <v>53</v>
      </c>
      <c r="AO217" s="1" t="s">
        <v>55</v>
      </c>
      <c r="AP217" s="14">
        <f t="shared" si="32"/>
        <v>45720</v>
      </c>
      <c r="AQ217" s="14" t="s">
        <v>53</v>
      </c>
      <c r="AR217" s="14" t="s">
        <v>53</v>
      </c>
      <c r="AS217" s="47">
        <v>45721</v>
      </c>
      <c r="AT217" s="47">
        <v>45965</v>
      </c>
      <c r="AU217" s="20">
        <f t="shared" si="29"/>
        <v>45965</v>
      </c>
      <c r="AV217" s="59" t="str">
        <f t="shared" ca="1" si="30"/>
        <v>EJECUCION</v>
      </c>
      <c r="AW217" s="3" t="s">
        <v>53</v>
      </c>
      <c r="AX217" s="43" t="s">
        <v>1232</v>
      </c>
      <c r="AY217" s="1" t="s">
        <v>358</v>
      </c>
      <c r="AZ217" s="3" t="s">
        <v>55</v>
      </c>
      <c r="BA217" s="31" t="s">
        <v>1661</v>
      </c>
      <c r="BB217" s="1" t="s">
        <v>53</v>
      </c>
      <c r="BC217" s="1" t="s">
        <v>55</v>
      </c>
      <c r="BD217" s="3" t="s">
        <v>277</v>
      </c>
      <c r="BE217" s="57">
        <f t="shared" ca="1" si="33"/>
        <v>73</v>
      </c>
      <c r="BF217" s="42" t="str">
        <f t="shared" ca="1" si="31"/>
        <v>EJECUCION</v>
      </c>
      <c r="BG217" s="4"/>
      <c r="BH217" s="4"/>
      <c r="BI217" s="4"/>
      <c r="BJ217" s="4"/>
      <c r="BK217" s="4"/>
      <c r="BL217" s="4"/>
    </row>
    <row r="218" spans="1:64" s="3" customFormat="1" ht="123.65" customHeight="1" x14ac:dyDescent="0.35">
      <c r="A218" s="3" t="s">
        <v>1103</v>
      </c>
      <c r="B218" s="1">
        <v>2025</v>
      </c>
      <c r="C218" s="3" t="s">
        <v>1664</v>
      </c>
      <c r="D218" s="3" t="s">
        <v>121</v>
      </c>
      <c r="E218" s="3" t="s">
        <v>1662</v>
      </c>
      <c r="F218" s="3" t="s">
        <v>1665</v>
      </c>
      <c r="G218" s="14">
        <v>45720</v>
      </c>
      <c r="H218" s="3" t="s">
        <v>1543</v>
      </c>
      <c r="I218" s="3" t="s">
        <v>66</v>
      </c>
      <c r="J218" s="3">
        <v>900774964</v>
      </c>
      <c r="K218" s="3" t="s">
        <v>53</v>
      </c>
      <c r="L218" s="3" t="s">
        <v>53</v>
      </c>
      <c r="M218" s="3" t="s">
        <v>56</v>
      </c>
      <c r="N218" s="3" t="s">
        <v>200</v>
      </c>
      <c r="O218" s="153" t="s">
        <v>1663</v>
      </c>
      <c r="P218" s="38">
        <v>40000000</v>
      </c>
      <c r="Q218" s="22">
        <v>9</v>
      </c>
      <c r="R218" s="90" t="s">
        <v>1666</v>
      </c>
      <c r="S218" s="5">
        <v>27</v>
      </c>
      <c r="T218" s="22"/>
      <c r="U218" s="3" t="s">
        <v>1667</v>
      </c>
      <c r="V218" s="1" t="s">
        <v>1706</v>
      </c>
      <c r="W218" s="3" t="s">
        <v>53</v>
      </c>
      <c r="X218" s="3" t="s">
        <v>53</v>
      </c>
      <c r="Y218" s="3" t="s">
        <v>107</v>
      </c>
      <c r="Z218" s="3" t="s">
        <v>53</v>
      </c>
      <c r="AA218" s="3" t="s">
        <v>53</v>
      </c>
      <c r="AB218" s="3">
        <v>0</v>
      </c>
      <c r="AC218" s="50">
        <f t="shared" si="27"/>
        <v>40000000</v>
      </c>
      <c r="AD218" s="50" t="s">
        <v>53</v>
      </c>
      <c r="AE218" s="50" t="s">
        <v>53</v>
      </c>
      <c r="AF218" s="50" t="s">
        <v>53</v>
      </c>
      <c r="AG218" s="50" t="s">
        <v>53</v>
      </c>
      <c r="AH218" s="50" t="s">
        <v>53</v>
      </c>
      <c r="AI218" s="50" t="s">
        <v>53</v>
      </c>
      <c r="AJ218" s="50" t="s">
        <v>53</v>
      </c>
      <c r="AK218" s="50" t="s">
        <v>53</v>
      </c>
      <c r="AL218" s="50" t="s">
        <v>53</v>
      </c>
      <c r="AM218" s="50" t="s">
        <v>53</v>
      </c>
      <c r="AN218" s="50" t="s">
        <v>53</v>
      </c>
      <c r="AO218" s="1" t="s">
        <v>55</v>
      </c>
      <c r="AP218" s="14">
        <f t="shared" si="32"/>
        <v>45720</v>
      </c>
      <c r="AQ218" s="14" t="s">
        <v>53</v>
      </c>
      <c r="AR218" s="14" t="s">
        <v>53</v>
      </c>
      <c r="AS218" s="47">
        <v>45721</v>
      </c>
      <c r="AT218" s="47">
        <v>46022</v>
      </c>
      <c r="AU218" s="20">
        <f t="shared" si="29"/>
        <v>46022</v>
      </c>
      <c r="AV218" s="59" t="str">
        <f t="shared" ca="1" si="30"/>
        <v>EJECUCION</v>
      </c>
      <c r="AW218" s="3" t="s">
        <v>53</v>
      </c>
      <c r="AX218" s="43" t="s">
        <v>621</v>
      </c>
      <c r="AY218" s="1" t="s">
        <v>1490</v>
      </c>
      <c r="AZ218" s="3" t="s">
        <v>55</v>
      </c>
      <c r="BA218" s="6" t="s">
        <v>1668</v>
      </c>
      <c r="BB218" s="1" t="s">
        <v>53</v>
      </c>
      <c r="BC218" s="1" t="s">
        <v>55</v>
      </c>
      <c r="BD218" s="3" t="s">
        <v>277</v>
      </c>
      <c r="BE218" s="57">
        <f t="shared" ca="1" si="33"/>
        <v>130</v>
      </c>
      <c r="BF218" s="42" t="str">
        <f t="shared" ca="1" si="31"/>
        <v>EJECUCION</v>
      </c>
      <c r="BG218" s="4"/>
      <c r="BH218" s="4"/>
      <c r="BI218" s="4"/>
      <c r="BJ218" s="4"/>
      <c r="BK218" s="4"/>
      <c r="BL218" s="4"/>
    </row>
    <row r="219" spans="1:64" s="3" customFormat="1" ht="42.75" customHeight="1" x14ac:dyDescent="0.35">
      <c r="A219" s="3" t="s">
        <v>98</v>
      </c>
      <c r="B219" s="1">
        <v>2025</v>
      </c>
      <c r="C219" s="3" t="s">
        <v>1544</v>
      </c>
      <c r="D219" s="3" t="s">
        <v>121</v>
      </c>
      <c r="E219" s="3" t="s">
        <v>1669</v>
      </c>
      <c r="F219" s="3" t="s">
        <v>118</v>
      </c>
      <c r="G219" s="14">
        <v>45720</v>
      </c>
      <c r="H219" s="3" t="s">
        <v>112</v>
      </c>
      <c r="I219" s="3" t="s">
        <v>66</v>
      </c>
      <c r="J219" s="3">
        <v>24018670</v>
      </c>
      <c r="K219" s="3" t="s">
        <v>53</v>
      </c>
      <c r="L219" s="3" t="s">
        <v>53</v>
      </c>
      <c r="M219" s="3" t="s">
        <v>56</v>
      </c>
      <c r="N219" s="3" t="s">
        <v>229</v>
      </c>
      <c r="O219" s="153" t="s">
        <v>1670</v>
      </c>
      <c r="P219" s="38">
        <v>44310000</v>
      </c>
      <c r="Q219" s="22">
        <v>7</v>
      </c>
      <c r="R219" s="16">
        <v>6330000</v>
      </c>
      <c r="S219" s="5" t="s">
        <v>53</v>
      </c>
      <c r="T219" s="17" t="s">
        <v>53</v>
      </c>
      <c r="U219" s="1" t="s">
        <v>1671</v>
      </c>
      <c r="V219" s="1" t="s">
        <v>1705</v>
      </c>
      <c r="W219" s="3" t="s">
        <v>53</v>
      </c>
      <c r="X219" s="3" t="s">
        <v>53</v>
      </c>
      <c r="Y219" s="3" t="s">
        <v>107</v>
      </c>
      <c r="Z219" s="3" t="s">
        <v>53</v>
      </c>
      <c r="AA219" s="3" t="s">
        <v>53</v>
      </c>
      <c r="AB219" s="3">
        <v>0</v>
      </c>
      <c r="AC219" s="50">
        <f t="shared" si="27"/>
        <v>44310000</v>
      </c>
      <c r="AD219" s="50" t="s">
        <v>53</v>
      </c>
      <c r="AE219" s="50" t="s">
        <v>53</v>
      </c>
      <c r="AF219" s="50" t="s">
        <v>53</v>
      </c>
      <c r="AG219" s="50" t="s">
        <v>53</v>
      </c>
      <c r="AH219" s="50" t="s">
        <v>53</v>
      </c>
      <c r="AI219" s="50" t="s">
        <v>53</v>
      </c>
      <c r="AJ219" s="50" t="s">
        <v>53</v>
      </c>
      <c r="AK219" s="50" t="s">
        <v>53</v>
      </c>
      <c r="AL219" s="50" t="s">
        <v>53</v>
      </c>
      <c r="AM219" s="50" t="s">
        <v>53</v>
      </c>
      <c r="AN219" s="50" t="s">
        <v>53</v>
      </c>
      <c r="AO219" s="1" t="s">
        <v>55</v>
      </c>
      <c r="AP219" s="14">
        <f t="shared" si="32"/>
        <v>45720</v>
      </c>
      <c r="AQ219" s="14" t="s">
        <v>53</v>
      </c>
      <c r="AR219" s="14" t="s">
        <v>53</v>
      </c>
      <c r="AS219" s="47">
        <v>45721</v>
      </c>
      <c r="AT219" s="47">
        <v>45935</v>
      </c>
      <c r="AU219" s="20">
        <f t="shared" si="29"/>
        <v>45935</v>
      </c>
      <c r="AV219" s="59" t="str">
        <f t="shared" ca="1" si="30"/>
        <v>EJECUCION</v>
      </c>
      <c r="AW219" s="3" t="s">
        <v>53</v>
      </c>
      <c r="AX219" s="43" t="s">
        <v>94</v>
      </c>
      <c r="AY219" s="1" t="s">
        <v>62</v>
      </c>
      <c r="AZ219" s="3" t="s">
        <v>55</v>
      </c>
      <c r="BA219" s="6" t="s">
        <v>1672</v>
      </c>
      <c r="BB219" s="1" t="s">
        <v>53</v>
      </c>
      <c r="BC219" s="1" t="s">
        <v>55</v>
      </c>
      <c r="BD219" s="3" t="s">
        <v>277</v>
      </c>
      <c r="BE219" s="57">
        <f t="shared" ca="1" si="33"/>
        <v>43</v>
      </c>
      <c r="BF219" s="42" t="str">
        <f t="shared" ca="1" si="31"/>
        <v>EJECUCION</v>
      </c>
      <c r="BG219" s="4"/>
      <c r="BH219" s="4"/>
      <c r="BI219" s="4"/>
      <c r="BJ219" s="4"/>
      <c r="BK219" s="4"/>
      <c r="BL219" s="4"/>
    </row>
    <row r="220" spans="1:64" s="3" customFormat="1" ht="57.75" customHeight="1" x14ac:dyDescent="0.35">
      <c r="A220" s="3" t="s">
        <v>98</v>
      </c>
      <c r="B220" s="1">
        <v>2025</v>
      </c>
      <c r="C220" s="3" t="s">
        <v>1545</v>
      </c>
      <c r="D220" s="3" t="s">
        <v>121</v>
      </c>
      <c r="E220" s="3" t="s">
        <v>1687</v>
      </c>
      <c r="F220" s="3" t="s">
        <v>118</v>
      </c>
      <c r="G220" s="14">
        <v>45719</v>
      </c>
      <c r="H220" s="3" t="s">
        <v>1686</v>
      </c>
      <c r="I220" s="3" t="s">
        <v>66</v>
      </c>
      <c r="J220" s="3">
        <v>52655045</v>
      </c>
      <c r="K220" s="3" t="s">
        <v>53</v>
      </c>
      <c r="L220" s="3" t="s">
        <v>53</v>
      </c>
      <c r="M220" s="3" t="s">
        <v>56</v>
      </c>
      <c r="N220" s="3" t="s">
        <v>1688</v>
      </c>
      <c r="O220" s="153" t="s">
        <v>1359</v>
      </c>
      <c r="P220" s="38">
        <v>19500000</v>
      </c>
      <c r="Q220" s="22">
        <v>3</v>
      </c>
      <c r="R220" s="16">
        <v>5000000</v>
      </c>
      <c r="S220" s="5" t="s">
        <v>53</v>
      </c>
      <c r="T220" s="17" t="s">
        <v>53</v>
      </c>
      <c r="U220" s="3" t="s">
        <v>1689</v>
      </c>
      <c r="V220" s="1" t="s">
        <v>1782</v>
      </c>
      <c r="W220" s="3" t="s">
        <v>1238</v>
      </c>
      <c r="X220" s="3" t="s">
        <v>53</v>
      </c>
      <c r="Y220" s="3" t="s">
        <v>682</v>
      </c>
      <c r="Z220" s="3" t="s">
        <v>53</v>
      </c>
      <c r="AA220" s="3" t="s">
        <v>53</v>
      </c>
      <c r="AB220" s="3">
        <v>0</v>
      </c>
      <c r="AC220" s="50">
        <f t="shared" si="27"/>
        <v>19500000</v>
      </c>
      <c r="AD220" s="50" t="s">
        <v>53</v>
      </c>
      <c r="AE220" s="50" t="s">
        <v>53</v>
      </c>
      <c r="AF220" s="50" t="s">
        <v>53</v>
      </c>
      <c r="AG220" s="50" t="s">
        <v>53</v>
      </c>
      <c r="AH220" s="50" t="s">
        <v>53</v>
      </c>
      <c r="AI220" s="50" t="s">
        <v>53</v>
      </c>
      <c r="AJ220" s="50" t="s">
        <v>53</v>
      </c>
      <c r="AK220" s="50" t="s">
        <v>53</v>
      </c>
      <c r="AL220" s="50" t="s">
        <v>53</v>
      </c>
      <c r="AM220" s="50" t="s">
        <v>53</v>
      </c>
      <c r="AN220" s="50" t="s">
        <v>53</v>
      </c>
      <c r="AO220" s="1" t="s">
        <v>55</v>
      </c>
      <c r="AP220" s="14">
        <f t="shared" si="32"/>
        <v>45719</v>
      </c>
      <c r="AQ220" s="14" t="s">
        <v>53</v>
      </c>
      <c r="AR220" s="14" t="s">
        <v>53</v>
      </c>
      <c r="AS220" s="47">
        <v>45720</v>
      </c>
      <c r="AT220" s="47">
        <v>45811</v>
      </c>
      <c r="AU220" s="20">
        <f t="shared" si="29"/>
        <v>45811</v>
      </c>
      <c r="AV220" s="59" t="str">
        <f t="shared" ca="1" si="30"/>
        <v>TERMINADO</v>
      </c>
      <c r="AW220" s="3" t="s">
        <v>53</v>
      </c>
      <c r="AX220" s="43" t="s">
        <v>403</v>
      </c>
      <c r="AY220" s="1" t="s">
        <v>404</v>
      </c>
      <c r="AZ220" s="3" t="s">
        <v>55</v>
      </c>
      <c r="BA220" s="6" t="s">
        <v>1690</v>
      </c>
      <c r="BB220" s="1" t="s">
        <v>53</v>
      </c>
      <c r="BC220" s="1" t="s">
        <v>55</v>
      </c>
      <c r="BD220" s="3" t="s">
        <v>643</v>
      </c>
      <c r="BE220" s="57">
        <f t="shared" ca="1" si="33"/>
        <v>-81</v>
      </c>
      <c r="BF220" s="42" t="str">
        <f t="shared" ca="1" si="31"/>
        <v>TERMINADO</v>
      </c>
      <c r="BG220" s="4"/>
      <c r="BH220" s="4"/>
      <c r="BI220" s="4"/>
      <c r="BJ220" s="4"/>
      <c r="BK220" s="4"/>
      <c r="BL220" s="4"/>
    </row>
    <row r="221" spans="1:64" s="3" customFormat="1" ht="122.25" customHeight="1" x14ac:dyDescent="0.35">
      <c r="A221" s="3" t="s">
        <v>98</v>
      </c>
      <c r="B221" s="1">
        <v>2025</v>
      </c>
      <c r="C221" s="3" t="s">
        <v>1546</v>
      </c>
      <c r="D221" s="3" t="s">
        <v>121</v>
      </c>
      <c r="E221" s="3" t="s">
        <v>1691</v>
      </c>
      <c r="F221" s="3" t="s">
        <v>118</v>
      </c>
      <c r="G221" s="14">
        <v>45719</v>
      </c>
      <c r="H221" s="3" t="s">
        <v>1041</v>
      </c>
      <c r="I221" s="3" t="s">
        <v>66</v>
      </c>
      <c r="J221" s="3">
        <v>1070327875</v>
      </c>
      <c r="K221" s="3" t="s">
        <v>53</v>
      </c>
      <c r="L221" s="3" t="s">
        <v>53</v>
      </c>
      <c r="M221" s="3" t="s">
        <v>56</v>
      </c>
      <c r="N221" s="3" t="s">
        <v>704</v>
      </c>
      <c r="O221" s="153" t="s">
        <v>1501</v>
      </c>
      <c r="P221" s="38">
        <v>19500000</v>
      </c>
      <c r="Q221" s="22">
        <v>3</v>
      </c>
      <c r="R221" s="16">
        <v>5000000</v>
      </c>
      <c r="S221" s="5" t="s">
        <v>53</v>
      </c>
      <c r="T221" s="17" t="s">
        <v>53</v>
      </c>
      <c r="U221" s="1" t="s">
        <v>1692</v>
      </c>
      <c r="V221" s="1" t="s">
        <v>1783</v>
      </c>
      <c r="W221" s="3" t="s">
        <v>1238</v>
      </c>
      <c r="X221" s="3" t="s">
        <v>53</v>
      </c>
      <c r="Y221" s="3" t="s">
        <v>682</v>
      </c>
      <c r="Z221" s="3" t="s">
        <v>53</v>
      </c>
      <c r="AA221" s="3" t="s">
        <v>53</v>
      </c>
      <c r="AB221" s="3">
        <v>0</v>
      </c>
      <c r="AC221" s="50">
        <f t="shared" si="27"/>
        <v>19500000</v>
      </c>
      <c r="AD221" s="50" t="s">
        <v>53</v>
      </c>
      <c r="AE221" s="50" t="s">
        <v>53</v>
      </c>
      <c r="AF221" s="50" t="s">
        <v>53</v>
      </c>
      <c r="AG221" s="50" t="s">
        <v>53</v>
      </c>
      <c r="AH221" s="50" t="s">
        <v>53</v>
      </c>
      <c r="AI221" s="50" t="s">
        <v>53</v>
      </c>
      <c r="AJ221" s="50" t="s">
        <v>53</v>
      </c>
      <c r="AK221" s="50" t="s">
        <v>53</v>
      </c>
      <c r="AL221" s="50" t="s">
        <v>53</v>
      </c>
      <c r="AM221" s="50" t="s">
        <v>53</v>
      </c>
      <c r="AN221" s="50" t="s">
        <v>53</v>
      </c>
      <c r="AO221" s="1" t="s">
        <v>55</v>
      </c>
      <c r="AP221" s="14">
        <f t="shared" si="32"/>
        <v>45719</v>
      </c>
      <c r="AQ221" s="14" t="s">
        <v>53</v>
      </c>
      <c r="AR221" s="14" t="s">
        <v>53</v>
      </c>
      <c r="AS221" s="47">
        <v>45720</v>
      </c>
      <c r="AT221" s="47">
        <v>45811</v>
      </c>
      <c r="AU221" s="20">
        <f t="shared" si="29"/>
        <v>45811</v>
      </c>
      <c r="AV221" s="59" t="str">
        <f t="shared" ca="1" si="30"/>
        <v>TERMINADO</v>
      </c>
      <c r="AW221" s="3" t="s">
        <v>53</v>
      </c>
      <c r="AX221" s="43" t="s">
        <v>403</v>
      </c>
      <c r="AY221" s="1" t="s">
        <v>404</v>
      </c>
      <c r="AZ221" s="3" t="s">
        <v>55</v>
      </c>
      <c r="BA221" s="6" t="s">
        <v>1693</v>
      </c>
      <c r="BB221" s="24">
        <v>45821</v>
      </c>
      <c r="BC221" s="1" t="s">
        <v>55</v>
      </c>
      <c r="BD221" s="3" t="s">
        <v>643</v>
      </c>
      <c r="BE221" s="57">
        <f t="shared" ca="1" si="33"/>
        <v>-81</v>
      </c>
      <c r="BF221" s="42" t="str">
        <f t="shared" ca="1" si="31"/>
        <v>TERMINADO</v>
      </c>
      <c r="BG221" s="4"/>
      <c r="BH221" s="4"/>
      <c r="BI221" s="4"/>
      <c r="BJ221" s="4"/>
      <c r="BK221" s="4"/>
      <c r="BL221" s="4"/>
    </row>
    <row r="222" spans="1:64" s="3" customFormat="1" ht="90.65" customHeight="1" x14ac:dyDescent="0.35">
      <c r="A222" s="3" t="s">
        <v>106</v>
      </c>
      <c r="B222" s="1">
        <v>2025</v>
      </c>
      <c r="C222" s="3" t="s">
        <v>1673</v>
      </c>
      <c r="D222" s="3" t="s">
        <v>121</v>
      </c>
      <c r="E222" s="3" t="s">
        <v>1695</v>
      </c>
      <c r="F222" s="3" t="s">
        <v>118</v>
      </c>
      <c r="G222" s="14">
        <v>45719</v>
      </c>
      <c r="H222" s="3" t="s">
        <v>1694</v>
      </c>
      <c r="I222" s="3" t="s">
        <v>66</v>
      </c>
      <c r="J222" s="3">
        <v>1069100189</v>
      </c>
      <c r="K222" s="3" t="s">
        <v>53</v>
      </c>
      <c r="L222" s="3" t="s">
        <v>53</v>
      </c>
      <c r="M222" s="3" t="s">
        <v>56</v>
      </c>
      <c r="N222" s="3" t="s">
        <v>694</v>
      </c>
      <c r="O222" s="153" t="s">
        <v>1359</v>
      </c>
      <c r="P222" s="38">
        <v>19500000</v>
      </c>
      <c r="Q222" s="22">
        <v>3</v>
      </c>
      <c r="R222" s="16">
        <v>4500000</v>
      </c>
      <c r="S222" s="5" t="s">
        <v>53</v>
      </c>
      <c r="T222" s="17" t="s">
        <v>53</v>
      </c>
      <c r="U222" s="1" t="s">
        <v>1696</v>
      </c>
      <c r="V222" s="1" t="s">
        <v>1781</v>
      </c>
      <c r="W222" s="3" t="s">
        <v>1238</v>
      </c>
      <c r="X222" s="3" t="s">
        <v>53</v>
      </c>
      <c r="Y222" s="3" t="s">
        <v>682</v>
      </c>
      <c r="Z222" s="3" t="s">
        <v>53</v>
      </c>
      <c r="AA222" s="3" t="s">
        <v>53</v>
      </c>
      <c r="AB222" s="3">
        <v>0</v>
      </c>
      <c r="AC222" s="50">
        <f t="shared" si="27"/>
        <v>19500000</v>
      </c>
      <c r="AD222" s="50" t="s">
        <v>53</v>
      </c>
      <c r="AE222" s="50" t="s">
        <v>53</v>
      </c>
      <c r="AF222" s="50" t="s">
        <v>53</v>
      </c>
      <c r="AG222" s="50" t="s">
        <v>53</v>
      </c>
      <c r="AH222" s="50" t="s">
        <v>53</v>
      </c>
      <c r="AI222" s="50" t="s">
        <v>53</v>
      </c>
      <c r="AJ222" s="50" t="s">
        <v>53</v>
      </c>
      <c r="AK222" s="50" t="s">
        <v>53</v>
      </c>
      <c r="AL222" s="50" t="s">
        <v>53</v>
      </c>
      <c r="AM222" s="50" t="s">
        <v>53</v>
      </c>
      <c r="AN222" s="50" t="s">
        <v>53</v>
      </c>
      <c r="AO222" s="1" t="s">
        <v>55</v>
      </c>
      <c r="AP222" s="14">
        <f t="shared" si="32"/>
        <v>45719</v>
      </c>
      <c r="AQ222" s="14" t="s">
        <v>53</v>
      </c>
      <c r="AR222" s="14" t="s">
        <v>53</v>
      </c>
      <c r="AS222" s="47">
        <v>45720</v>
      </c>
      <c r="AT222" s="47">
        <v>45811</v>
      </c>
      <c r="AU222" s="20">
        <f t="shared" si="29"/>
        <v>45811</v>
      </c>
      <c r="AV222" s="59" t="str">
        <f t="shared" ca="1" si="30"/>
        <v>TERMINADO</v>
      </c>
      <c r="AW222" s="3" t="s">
        <v>53</v>
      </c>
      <c r="AX222" s="43" t="s">
        <v>403</v>
      </c>
      <c r="AY222" s="1" t="s">
        <v>404</v>
      </c>
      <c r="AZ222" s="3" t="s">
        <v>55</v>
      </c>
      <c r="BA222" s="6" t="s">
        <v>1697</v>
      </c>
      <c r="BB222" s="1" t="s">
        <v>53</v>
      </c>
      <c r="BC222" s="1" t="s">
        <v>55</v>
      </c>
      <c r="BD222" s="3" t="s">
        <v>643</v>
      </c>
      <c r="BE222" s="57">
        <f t="shared" ca="1" si="33"/>
        <v>-81</v>
      </c>
      <c r="BF222" s="42" t="str">
        <f t="shared" ca="1" si="31"/>
        <v>TERMINADO</v>
      </c>
      <c r="BG222" s="4"/>
      <c r="BH222" s="4"/>
      <c r="BI222" s="4"/>
      <c r="BJ222" s="4"/>
      <c r="BK222" s="4"/>
      <c r="BL222" s="4"/>
    </row>
    <row r="223" spans="1:64" s="3" customFormat="1" ht="90.65" customHeight="1" x14ac:dyDescent="0.35">
      <c r="A223" s="3" t="s">
        <v>106</v>
      </c>
      <c r="B223" s="1">
        <v>2025</v>
      </c>
      <c r="C223" s="3" t="s">
        <v>1674</v>
      </c>
      <c r="D223" s="3" t="s">
        <v>121</v>
      </c>
      <c r="E223" s="3" t="s">
        <v>1699</v>
      </c>
      <c r="F223" s="3" t="s">
        <v>118</v>
      </c>
      <c r="G223" s="14">
        <v>45720</v>
      </c>
      <c r="H223" s="3" t="s">
        <v>1698</v>
      </c>
      <c r="I223" s="3" t="s">
        <v>66</v>
      </c>
      <c r="J223" s="3">
        <v>1075658998</v>
      </c>
      <c r="K223" s="3" t="s">
        <v>53</v>
      </c>
      <c r="L223" s="3" t="s">
        <v>53</v>
      </c>
      <c r="M223" s="3" t="s">
        <v>56</v>
      </c>
      <c r="N223" s="3" t="s">
        <v>553</v>
      </c>
      <c r="O223" s="153" t="s">
        <v>376</v>
      </c>
      <c r="P223" s="38">
        <v>48000000</v>
      </c>
      <c r="Q223" s="22">
        <v>8</v>
      </c>
      <c r="R223" s="16">
        <v>6000000</v>
      </c>
      <c r="S223" s="5" t="s">
        <v>53</v>
      </c>
      <c r="T223" s="17" t="s">
        <v>53</v>
      </c>
      <c r="U223" s="1" t="s">
        <v>1700</v>
      </c>
      <c r="V223" s="1" t="s">
        <v>1703</v>
      </c>
      <c r="W223" s="3" t="s">
        <v>53</v>
      </c>
      <c r="X223" s="3" t="s">
        <v>53</v>
      </c>
      <c r="Y223" s="3" t="s">
        <v>107</v>
      </c>
      <c r="Z223" s="3" t="s">
        <v>53</v>
      </c>
      <c r="AA223" s="3" t="s">
        <v>53</v>
      </c>
      <c r="AB223" s="3">
        <v>0</v>
      </c>
      <c r="AC223" s="50">
        <f t="shared" si="27"/>
        <v>48000000</v>
      </c>
      <c r="AD223" s="50" t="s">
        <v>53</v>
      </c>
      <c r="AE223" s="50" t="s">
        <v>53</v>
      </c>
      <c r="AF223" s="50" t="s">
        <v>53</v>
      </c>
      <c r="AG223" s="50" t="s">
        <v>53</v>
      </c>
      <c r="AH223" s="50" t="s">
        <v>53</v>
      </c>
      <c r="AI223" s="50" t="s">
        <v>53</v>
      </c>
      <c r="AJ223" s="50" t="s">
        <v>53</v>
      </c>
      <c r="AK223" s="50" t="s">
        <v>53</v>
      </c>
      <c r="AL223" s="50" t="s">
        <v>53</v>
      </c>
      <c r="AM223" s="50" t="s">
        <v>53</v>
      </c>
      <c r="AN223" s="50" t="s">
        <v>53</v>
      </c>
      <c r="AO223" s="1" t="s">
        <v>55</v>
      </c>
      <c r="AP223" s="14">
        <f t="shared" si="32"/>
        <v>45720</v>
      </c>
      <c r="AQ223" s="14" t="s">
        <v>53</v>
      </c>
      <c r="AR223" s="14" t="s">
        <v>53</v>
      </c>
      <c r="AS223" s="47">
        <v>45721</v>
      </c>
      <c r="AT223" s="47">
        <v>45965</v>
      </c>
      <c r="AU223" s="20">
        <f t="shared" si="29"/>
        <v>45965</v>
      </c>
      <c r="AV223" s="59" t="str">
        <f t="shared" ca="1" si="30"/>
        <v>EJECUCION</v>
      </c>
      <c r="AW223" s="3" t="s">
        <v>53</v>
      </c>
      <c r="AX223" s="43" t="s">
        <v>1701</v>
      </c>
      <c r="AY223" s="1" t="s">
        <v>62</v>
      </c>
      <c r="AZ223" s="3" t="s">
        <v>55</v>
      </c>
      <c r="BA223" s="6" t="s">
        <v>1702</v>
      </c>
      <c r="BB223" s="1" t="s">
        <v>53</v>
      </c>
      <c r="BC223" s="1" t="s">
        <v>55</v>
      </c>
      <c r="BD223" s="3" t="s">
        <v>277</v>
      </c>
      <c r="BE223" s="57">
        <f t="shared" ca="1" si="33"/>
        <v>73</v>
      </c>
      <c r="BF223" s="42" t="str">
        <f t="shared" ca="1" si="31"/>
        <v>EJECUCION</v>
      </c>
      <c r="BG223" s="4"/>
      <c r="BH223" s="4"/>
      <c r="BI223" s="4"/>
      <c r="BJ223" s="4"/>
      <c r="BK223" s="4"/>
      <c r="BL223" s="4"/>
    </row>
    <row r="224" spans="1:64" s="3" customFormat="1" ht="90.65" customHeight="1" x14ac:dyDescent="0.35">
      <c r="A224" s="3" t="s">
        <v>106</v>
      </c>
      <c r="B224" s="1">
        <v>2025</v>
      </c>
      <c r="C224" s="3" t="s">
        <v>1675</v>
      </c>
      <c r="D224" s="3" t="s">
        <v>121</v>
      </c>
      <c r="E224" s="3" t="s">
        <v>1710</v>
      </c>
      <c r="F224" s="3" t="s">
        <v>118</v>
      </c>
      <c r="G224" s="14">
        <v>45720</v>
      </c>
      <c r="H224" s="3" t="s">
        <v>1709</v>
      </c>
      <c r="I224" s="3" t="s">
        <v>66</v>
      </c>
      <c r="J224" s="3">
        <v>1075872858</v>
      </c>
      <c r="K224" s="3" t="s">
        <v>53</v>
      </c>
      <c r="L224" s="3" t="s">
        <v>53</v>
      </c>
      <c r="M224" s="3" t="s">
        <v>56</v>
      </c>
      <c r="N224" s="3" t="s">
        <v>544</v>
      </c>
      <c r="O224" s="153" t="s">
        <v>1359</v>
      </c>
      <c r="P224" s="38">
        <v>19500000</v>
      </c>
      <c r="Q224" s="22">
        <v>3</v>
      </c>
      <c r="R224" s="16">
        <v>4500000</v>
      </c>
      <c r="S224" s="5" t="s">
        <v>53</v>
      </c>
      <c r="T224" s="17" t="s">
        <v>53</v>
      </c>
      <c r="U224" s="1" t="s">
        <v>1737</v>
      </c>
      <c r="V224" s="1" t="s">
        <v>1785</v>
      </c>
      <c r="W224" s="3" t="s">
        <v>1238</v>
      </c>
      <c r="X224" s="3" t="s">
        <v>53</v>
      </c>
      <c r="Y224" s="3" t="s">
        <v>682</v>
      </c>
      <c r="Z224" s="3" t="s">
        <v>53</v>
      </c>
      <c r="AA224" s="3" t="s">
        <v>53</v>
      </c>
      <c r="AB224" s="3">
        <v>0</v>
      </c>
      <c r="AC224" s="50">
        <f t="shared" si="27"/>
        <v>19500000</v>
      </c>
      <c r="AD224" s="50" t="s">
        <v>53</v>
      </c>
      <c r="AE224" s="50" t="s">
        <v>53</v>
      </c>
      <c r="AF224" s="50" t="s">
        <v>53</v>
      </c>
      <c r="AG224" s="50" t="s">
        <v>53</v>
      </c>
      <c r="AH224" s="50" t="s">
        <v>53</v>
      </c>
      <c r="AI224" s="50" t="s">
        <v>53</v>
      </c>
      <c r="AJ224" s="50" t="s">
        <v>53</v>
      </c>
      <c r="AK224" s="50" t="s">
        <v>53</v>
      </c>
      <c r="AL224" s="50" t="s">
        <v>53</v>
      </c>
      <c r="AM224" s="50" t="s">
        <v>53</v>
      </c>
      <c r="AN224" s="50" t="s">
        <v>53</v>
      </c>
      <c r="AO224" s="1" t="s">
        <v>55</v>
      </c>
      <c r="AP224" s="14">
        <f t="shared" si="32"/>
        <v>45720</v>
      </c>
      <c r="AQ224" s="14" t="s">
        <v>53</v>
      </c>
      <c r="AR224" s="14" t="s">
        <v>53</v>
      </c>
      <c r="AS224" s="47">
        <v>45720</v>
      </c>
      <c r="AT224" s="47">
        <v>45811</v>
      </c>
      <c r="AU224" s="20">
        <f t="shared" si="29"/>
        <v>45811</v>
      </c>
      <c r="AV224" s="59" t="str">
        <f t="shared" ca="1" si="30"/>
        <v>TERMINADO</v>
      </c>
      <c r="AW224" s="3" t="s">
        <v>53</v>
      </c>
      <c r="AX224" s="43" t="s">
        <v>403</v>
      </c>
      <c r="AY224" s="1" t="s">
        <v>404</v>
      </c>
      <c r="AZ224" s="3" t="s">
        <v>55</v>
      </c>
      <c r="BA224" s="6" t="s">
        <v>1738</v>
      </c>
      <c r="BB224" s="1" t="s">
        <v>53</v>
      </c>
      <c r="BC224" s="1" t="s">
        <v>55</v>
      </c>
      <c r="BD224" s="3" t="s">
        <v>643</v>
      </c>
      <c r="BE224" s="57">
        <f t="shared" ca="1" si="33"/>
        <v>-81</v>
      </c>
      <c r="BF224" s="42" t="str">
        <f t="shared" ca="1" si="31"/>
        <v>TERMINADO</v>
      </c>
      <c r="BG224" s="4"/>
      <c r="BH224" s="4"/>
      <c r="BI224" s="4"/>
      <c r="BJ224" s="4"/>
      <c r="BK224" s="4"/>
      <c r="BL224" s="4"/>
    </row>
    <row r="225" spans="1:64" s="3" customFormat="1" ht="90.65" customHeight="1" x14ac:dyDescent="0.35">
      <c r="A225" s="3" t="s">
        <v>98</v>
      </c>
      <c r="B225" s="1">
        <v>2025</v>
      </c>
      <c r="C225" s="3" t="s">
        <v>1676</v>
      </c>
      <c r="D225" s="3" t="s">
        <v>121</v>
      </c>
      <c r="E225" s="3" t="s">
        <v>1734</v>
      </c>
      <c r="F225" s="3" t="s">
        <v>118</v>
      </c>
      <c r="G225" s="14">
        <v>45720</v>
      </c>
      <c r="H225" s="3" t="s">
        <v>1733</v>
      </c>
      <c r="I225" s="3" t="s">
        <v>66</v>
      </c>
      <c r="J225" s="3">
        <v>1075624299</v>
      </c>
      <c r="K225" s="3" t="s">
        <v>53</v>
      </c>
      <c r="L225" s="3" t="s">
        <v>53</v>
      </c>
      <c r="M225" s="3" t="s">
        <v>56</v>
      </c>
      <c r="N225" s="3" t="s">
        <v>285</v>
      </c>
      <c r="O225" s="153" t="s">
        <v>1359</v>
      </c>
      <c r="P225" s="38">
        <v>19500000</v>
      </c>
      <c r="Q225" s="22">
        <v>3</v>
      </c>
      <c r="R225" s="16">
        <v>5000000</v>
      </c>
      <c r="S225" s="5" t="s">
        <v>53</v>
      </c>
      <c r="T225" s="17" t="s">
        <v>53</v>
      </c>
      <c r="U225" s="1" t="s">
        <v>1735</v>
      </c>
      <c r="V225" s="1" t="s">
        <v>1786</v>
      </c>
      <c r="W225" s="3" t="s">
        <v>1238</v>
      </c>
      <c r="X225" s="3" t="s">
        <v>53</v>
      </c>
      <c r="Y225" s="3" t="s">
        <v>682</v>
      </c>
      <c r="Z225" s="3" t="s">
        <v>53</v>
      </c>
      <c r="AA225" s="3" t="s">
        <v>53</v>
      </c>
      <c r="AB225" s="3">
        <v>0</v>
      </c>
      <c r="AC225" s="50">
        <f t="shared" si="27"/>
        <v>19500000</v>
      </c>
      <c r="AD225" s="50" t="s">
        <v>53</v>
      </c>
      <c r="AE225" s="50" t="s">
        <v>53</v>
      </c>
      <c r="AF225" s="50" t="s">
        <v>53</v>
      </c>
      <c r="AG225" s="50" t="s">
        <v>53</v>
      </c>
      <c r="AH225" s="50" t="s">
        <v>53</v>
      </c>
      <c r="AI225" s="50" t="s">
        <v>53</v>
      </c>
      <c r="AJ225" s="50" t="s">
        <v>53</v>
      </c>
      <c r="AK225" s="50" t="s">
        <v>53</v>
      </c>
      <c r="AL225" s="50" t="s">
        <v>53</v>
      </c>
      <c r="AM225" s="50" t="s">
        <v>53</v>
      </c>
      <c r="AN225" s="50" t="s">
        <v>53</v>
      </c>
      <c r="AO225" s="1" t="s">
        <v>55</v>
      </c>
      <c r="AP225" s="14">
        <f t="shared" si="32"/>
        <v>45720</v>
      </c>
      <c r="AQ225" s="14" t="s">
        <v>53</v>
      </c>
      <c r="AR225" s="14" t="s">
        <v>53</v>
      </c>
      <c r="AS225" s="47">
        <v>45721</v>
      </c>
      <c r="AT225" s="47">
        <v>45812</v>
      </c>
      <c r="AU225" s="20">
        <f t="shared" si="29"/>
        <v>45812</v>
      </c>
      <c r="AV225" s="59" t="str">
        <f t="shared" ca="1" si="30"/>
        <v>TERMINADO</v>
      </c>
      <c r="AW225" s="3" t="s">
        <v>53</v>
      </c>
      <c r="AX225" s="43" t="s">
        <v>403</v>
      </c>
      <c r="AY225" s="1" t="s">
        <v>404</v>
      </c>
      <c r="AZ225" s="3" t="s">
        <v>55</v>
      </c>
      <c r="BA225" s="6" t="s">
        <v>1736</v>
      </c>
      <c r="BB225" s="1" t="s">
        <v>53</v>
      </c>
      <c r="BC225" s="1" t="s">
        <v>55</v>
      </c>
      <c r="BD225" s="3" t="s">
        <v>643</v>
      </c>
      <c r="BE225" s="57">
        <f t="shared" ca="1" si="33"/>
        <v>-80</v>
      </c>
      <c r="BF225" s="42" t="str">
        <f t="shared" ca="1" si="31"/>
        <v>TERMINADO</v>
      </c>
      <c r="BG225" s="4"/>
      <c r="BH225" s="4"/>
      <c r="BI225" s="4"/>
      <c r="BJ225" s="4"/>
      <c r="BK225" s="4"/>
      <c r="BL225" s="4"/>
    </row>
    <row r="226" spans="1:64" s="3" customFormat="1" ht="90.65" customHeight="1" x14ac:dyDescent="0.35">
      <c r="A226" s="3" t="s">
        <v>98</v>
      </c>
      <c r="B226" s="1">
        <v>2025</v>
      </c>
      <c r="C226" s="3" t="s">
        <v>1677</v>
      </c>
      <c r="D226" s="3" t="s">
        <v>121</v>
      </c>
      <c r="E226" s="3" t="s">
        <v>1730</v>
      </c>
      <c r="F226" s="3" t="s">
        <v>118</v>
      </c>
      <c r="G226" s="14">
        <v>45720</v>
      </c>
      <c r="H226" s="3" t="s">
        <v>1729</v>
      </c>
      <c r="I226" s="3" t="s">
        <v>66</v>
      </c>
      <c r="J226" s="3">
        <v>1070705713</v>
      </c>
      <c r="K226" s="3" t="s">
        <v>53</v>
      </c>
      <c r="L226" s="3" t="s">
        <v>53</v>
      </c>
      <c r="M226" s="3" t="s">
        <v>56</v>
      </c>
      <c r="N226" s="3" t="s">
        <v>704</v>
      </c>
      <c r="O226" s="153" t="s">
        <v>1501</v>
      </c>
      <c r="P226" s="38">
        <v>19500000</v>
      </c>
      <c r="Q226" s="22">
        <v>3</v>
      </c>
      <c r="R226" s="16">
        <v>5000000</v>
      </c>
      <c r="S226" s="5" t="s">
        <v>53</v>
      </c>
      <c r="T226" s="17" t="s">
        <v>53</v>
      </c>
      <c r="U226" s="1" t="s">
        <v>1731</v>
      </c>
      <c r="V226" s="1" t="s">
        <v>1787</v>
      </c>
      <c r="W226" s="3" t="s">
        <v>1238</v>
      </c>
      <c r="X226" s="3" t="s">
        <v>53</v>
      </c>
      <c r="Y226" s="3" t="s">
        <v>682</v>
      </c>
      <c r="Z226" s="3" t="s">
        <v>53</v>
      </c>
      <c r="AA226" s="3" t="s">
        <v>53</v>
      </c>
      <c r="AB226" s="3">
        <v>0</v>
      </c>
      <c r="AC226" s="50">
        <f t="shared" si="27"/>
        <v>19500000</v>
      </c>
      <c r="AD226" s="50" t="s">
        <v>53</v>
      </c>
      <c r="AE226" s="50" t="s">
        <v>53</v>
      </c>
      <c r="AF226" s="50" t="s">
        <v>53</v>
      </c>
      <c r="AG226" s="50" t="s">
        <v>53</v>
      </c>
      <c r="AH226" s="50" t="s">
        <v>53</v>
      </c>
      <c r="AI226" s="50" t="s">
        <v>53</v>
      </c>
      <c r="AJ226" s="50" t="s">
        <v>53</v>
      </c>
      <c r="AK226" s="50" t="s">
        <v>53</v>
      </c>
      <c r="AL226" s="50" t="s">
        <v>53</v>
      </c>
      <c r="AM226" s="50" t="s">
        <v>53</v>
      </c>
      <c r="AN226" s="50" t="s">
        <v>53</v>
      </c>
      <c r="AO226" s="1" t="s">
        <v>55</v>
      </c>
      <c r="AP226" s="14">
        <f t="shared" si="32"/>
        <v>45720</v>
      </c>
      <c r="AQ226" s="14" t="s">
        <v>53</v>
      </c>
      <c r="AR226" s="14" t="s">
        <v>53</v>
      </c>
      <c r="AS226" s="47">
        <v>45721</v>
      </c>
      <c r="AT226" s="47">
        <v>45812</v>
      </c>
      <c r="AU226" s="20">
        <f t="shared" si="29"/>
        <v>45812</v>
      </c>
      <c r="AV226" s="59" t="str">
        <f t="shared" ca="1" si="30"/>
        <v>TERMINADO</v>
      </c>
      <c r="AW226" s="3" t="s">
        <v>53</v>
      </c>
      <c r="AX226" s="43" t="s">
        <v>403</v>
      </c>
      <c r="AY226" s="1" t="s">
        <v>404</v>
      </c>
      <c r="AZ226" s="3" t="s">
        <v>55</v>
      </c>
      <c r="BA226" s="6" t="s">
        <v>1732</v>
      </c>
      <c r="BB226" s="1" t="s">
        <v>53</v>
      </c>
      <c r="BC226" s="1" t="s">
        <v>55</v>
      </c>
      <c r="BD226" s="3" t="s">
        <v>643</v>
      </c>
      <c r="BE226" s="57">
        <f t="shared" ca="1" si="33"/>
        <v>-80</v>
      </c>
      <c r="BF226" s="42" t="str">
        <f t="shared" ca="1" si="31"/>
        <v>TERMINADO</v>
      </c>
      <c r="BG226" s="4"/>
      <c r="BH226" s="4"/>
      <c r="BI226" s="4"/>
      <c r="BJ226" s="4"/>
      <c r="BK226" s="4"/>
      <c r="BL226" s="4"/>
    </row>
    <row r="227" spans="1:64" s="3" customFormat="1" ht="90.65" customHeight="1" x14ac:dyDescent="0.35">
      <c r="A227" s="3" t="s">
        <v>1103</v>
      </c>
      <c r="B227" s="1">
        <v>2025</v>
      </c>
      <c r="C227" s="3" t="s">
        <v>1678</v>
      </c>
      <c r="D227" s="3" t="s">
        <v>121</v>
      </c>
      <c r="E227" s="3" t="s">
        <v>1724</v>
      </c>
      <c r="F227" s="3" t="s">
        <v>118</v>
      </c>
      <c r="G227" s="14">
        <v>45722</v>
      </c>
      <c r="H227" s="3" t="s">
        <v>1723</v>
      </c>
      <c r="I227" s="3" t="s">
        <v>66</v>
      </c>
      <c r="J227" s="3">
        <v>52452894</v>
      </c>
      <c r="K227" s="3" t="s">
        <v>53</v>
      </c>
      <c r="L227" s="3" t="s">
        <v>53</v>
      </c>
      <c r="M227" s="3" t="s">
        <v>56</v>
      </c>
      <c r="N227" s="3" t="s">
        <v>1725</v>
      </c>
      <c r="O227" s="153" t="s">
        <v>1726</v>
      </c>
      <c r="P227" s="38">
        <v>45000000</v>
      </c>
      <c r="Q227" s="22">
        <v>6</v>
      </c>
      <c r="R227" s="16">
        <v>7500000</v>
      </c>
      <c r="S227" s="5" t="s">
        <v>53</v>
      </c>
      <c r="T227" s="17" t="s">
        <v>53</v>
      </c>
      <c r="U227" s="3" t="s">
        <v>1788</v>
      </c>
      <c r="V227" s="1" t="s">
        <v>1819</v>
      </c>
      <c r="W227" s="3" t="s">
        <v>53</v>
      </c>
      <c r="X227" s="3" t="s">
        <v>53</v>
      </c>
      <c r="Y227" s="3" t="s">
        <v>107</v>
      </c>
      <c r="Z227" s="3" t="s">
        <v>53</v>
      </c>
      <c r="AA227" s="3" t="s">
        <v>53</v>
      </c>
      <c r="AB227" s="3">
        <v>0</v>
      </c>
      <c r="AC227" s="50">
        <f t="shared" si="27"/>
        <v>45000000</v>
      </c>
      <c r="AD227" s="50" t="s">
        <v>53</v>
      </c>
      <c r="AE227" s="50" t="s">
        <v>53</v>
      </c>
      <c r="AF227" s="50" t="s">
        <v>53</v>
      </c>
      <c r="AG227" s="50" t="s">
        <v>53</v>
      </c>
      <c r="AH227" s="50" t="s">
        <v>53</v>
      </c>
      <c r="AI227" s="50" t="s">
        <v>53</v>
      </c>
      <c r="AJ227" s="50" t="s">
        <v>53</v>
      </c>
      <c r="AK227" s="50" t="s">
        <v>53</v>
      </c>
      <c r="AL227" s="50" t="s">
        <v>53</v>
      </c>
      <c r="AM227" s="50" t="s">
        <v>53</v>
      </c>
      <c r="AN227" s="50" t="s">
        <v>53</v>
      </c>
      <c r="AO227" s="1" t="s">
        <v>55</v>
      </c>
      <c r="AP227" s="14">
        <f t="shared" si="32"/>
        <v>45722</v>
      </c>
      <c r="AQ227" s="14" t="s">
        <v>55</v>
      </c>
      <c r="AR227" s="14">
        <v>45726</v>
      </c>
      <c r="AS227" s="47">
        <v>45726</v>
      </c>
      <c r="AT227" s="47">
        <v>45909</v>
      </c>
      <c r="AU227" s="20">
        <f t="shared" si="29"/>
        <v>45909</v>
      </c>
      <c r="AV227" s="59" t="str">
        <f t="shared" ca="1" si="30"/>
        <v>EJECUCION</v>
      </c>
      <c r="AW227" s="3" t="s">
        <v>53</v>
      </c>
      <c r="AX227" s="43" t="s">
        <v>94</v>
      </c>
      <c r="AY227" s="1" t="s">
        <v>1790</v>
      </c>
      <c r="AZ227" s="3" t="s">
        <v>55</v>
      </c>
      <c r="BA227" s="6" t="s">
        <v>1789</v>
      </c>
      <c r="BB227" s="1" t="s">
        <v>53</v>
      </c>
      <c r="BC227" s="1" t="s">
        <v>55</v>
      </c>
      <c r="BE227" s="57">
        <f t="shared" ca="1" si="33"/>
        <v>17</v>
      </c>
      <c r="BF227" s="42" t="str">
        <f t="shared" ca="1" si="31"/>
        <v>EJECUCION</v>
      </c>
      <c r="BG227" s="4"/>
      <c r="BH227" s="4"/>
      <c r="BI227" s="4"/>
      <c r="BJ227" s="4"/>
      <c r="BK227" s="4"/>
      <c r="BL227" s="4"/>
    </row>
    <row r="228" spans="1:64" s="3" customFormat="1" ht="90.65" customHeight="1" x14ac:dyDescent="0.35">
      <c r="A228" s="3" t="s">
        <v>1103</v>
      </c>
      <c r="B228" s="1">
        <v>2025</v>
      </c>
      <c r="C228" s="3" t="s">
        <v>1679</v>
      </c>
      <c r="D228" s="3" t="s">
        <v>121</v>
      </c>
      <c r="E228" s="3" t="s">
        <v>1791</v>
      </c>
      <c r="F228" s="3" t="s">
        <v>118</v>
      </c>
      <c r="G228" s="14">
        <v>45726</v>
      </c>
      <c r="H228" s="3" t="s">
        <v>1948</v>
      </c>
      <c r="I228" s="3" t="s">
        <v>66</v>
      </c>
      <c r="J228" s="3">
        <v>79187901</v>
      </c>
      <c r="K228" s="3" t="s">
        <v>53</v>
      </c>
      <c r="L228" s="3" t="s">
        <v>53</v>
      </c>
      <c r="M228" s="3" t="s">
        <v>56</v>
      </c>
      <c r="N228" s="3" t="s">
        <v>362</v>
      </c>
      <c r="O228" s="153" t="s">
        <v>1792</v>
      </c>
      <c r="P228" s="38">
        <v>45000000</v>
      </c>
      <c r="Q228" s="22">
        <v>6</v>
      </c>
      <c r="R228" s="16">
        <v>7500000</v>
      </c>
      <c r="S228" s="5" t="s">
        <v>53</v>
      </c>
      <c r="T228" s="17" t="s">
        <v>53</v>
      </c>
      <c r="U228" s="3" t="s">
        <v>1793</v>
      </c>
      <c r="V228" s="1" t="s">
        <v>1818</v>
      </c>
      <c r="W228" s="3" t="s">
        <v>53</v>
      </c>
      <c r="X228" s="3" t="s">
        <v>53</v>
      </c>
      <c r="Y228" s="3" t="s">
        <v>107</v>
      </c>
      <c r="Z228" s="3" t="s">
        <v>53</v>
      </c>
      <c r="AA228" s="3" t="s">
        <v>53</v>
      </c>
      <c r="AB228" s="3">
        <v>0</v>
      </c>
      <c r="AC228" s="50">
        <f t="shared" si="27"/>
        <v>45000000</v>
      </c>
      <c r="AD228" s="50" t="s">
        <v>53</v>
      </c>
      <c r="AE228" s="50" t="s">
        <v>53</v>
      </c>
      <c r="AF228" s="50" t="s">
        <v>53</v>
      </c>
      <c r="AG228" s="50" t="s">
        <v>53</v>
      </c>
      <c r="AH228" s="50" t="s">
        <v>53</v>
      </c>
      <c r="AI228" s="50" t="s">
        <v>53</v>
      </c>
      <c r="AJ228" s="50" t="s">
        <v>53</v>
      </c>
      <c r="AK228" s="50" t="s">
        <v>53</v>
      </c>
      <c r="AL228" s="50" t="s">
        <v>53</v>
      </c>
      <c r="AM228" s="50" t="s">
        <v>53</v>
      </c>
      <c r="AN228" s="50" t="s">
        <v>53</v>
      </c>
      <c r="AO228" s="1" t="s">
        <v>55</v>
      </c>
      <c r="AP228" s="14">
        <f t="shared" si="32"/>
        <v>45726</v>
      </c>
      <c r="AQ228" s="14" t="s">
        <v>55</v>
      </c>
      <c r="AR228" s="14">
        <v>45722</v>
      </c>
      <c r="AS228" s="47">
        <v>45727</v>
      </c>
      <c r="AT228" s="47">
        <v>45910</v>
      </c>
      <c r="AU228" s="20">
        <f t="shared" si="29"/>
        <v>45910</v>
      </c>
      <c r="AV228" s="59" t="str">
        <f t="shared" ca="1" si="30"/>
        <v>EJECUCION</v>
      </c>
      <c r="AW228" s="3" t="s">
        <v>53</v>
      </c>
      <c r="AX228" s="43" t="s">
        <v>94</v>
      </c>
      <c r="AY228" s="1" t="s">
        <v>1727</v>
      </c>
      <c r="AZ228" s="3" t="s">
        <v>55</v>
      </c>
      <c r="BA228" s="6" t="s">
        <v>1728</v>
      </c>
      <c r="BB228" s="1" t="s">
        <v>53</v>
      </c>
      <c r="BC228" s="1" t="s">
        <v>55</v>
      </c>
      <c r="BD228" s="3" t="s">
        <v>277</v>
      </c>
      <c r="BE228" s="57">
        <f t="shared" ca="1" si="33"/>
        <v>18</v>
      </c>
      <c r="BF228" s="42" t="str">
        <f t="shared" ca="1" si="31"/>
        <v>EJECUCION</v>
      </c>
      <c r="BG228" s="4"/>
      <c r="BH228" s="4"/>
      <c r="BI228" s="4"/>
      <c r="BJ228" s="4"/>
      <c r="BK228" s="4"/>
      <c r="BL228" s="4"/>
    </row>
    <row r="229" spans="1:64" s="3" customFormat="1" ht="90.65" customHeight="1" x14ac:dyDescent="0.35">
      <c r="A229" s="3" t="s">
        <v>98</v>
      </c>
      <c r="B229" s="1">
        <v>2025</v>
      </c>
      <c r="C229" s="3" t="s">
        <v>1680</v>
      </c>
      <c r="D229" s="3" t="s">
        <v>121</v>
      </c>
      <c r="E229" s="3" t="s">
        <v>1720</v>
      </c>
      <c r="F229" s="3" t="s">
        <v>118</v>
      </c>
      <c r="G229" s="20">
        <v>45720</v>
      </c>
      <c r="H229" s="3" t="s">
        <v>1719</v>
      </c>
      <c r="I229" s="3" t="s">
        <v>66</v>
      </c>
      <c r="J229" s="3">
        <v>1070780649</v>
      </c>
      <c r="K229" s="3" t="s">
        <v>53</v>
      </c>
      <c r="L229" s="3" t="s">
        <v>53</v>
      </c>
      <c r="M229" s="3" t="s">
        <v>56</v>
      </c>
      <c r="N229" s="3" t="s">
        <v>944</v>
      </c>
      <c r="O229" s="153" t="s">
        <v>1333</v>
      </c>
      <c r="P229" s="38">
        <v>19500000</v>
      </c>
      <c r="Q229" s="22">
        <v>3</v>
      </c>
      <c r="R229" s="16">
        <v>5000000</v>
      </c>
      <c r="S229" s="5" t="s">
        <v>53</v>
      </c>
      <c r="T229" s="17" t="s">
        <v>53</v>
      </c>
      <c r="U229" s="1" t="s">
        <v>1721</v>
      </c>
      <c r="V229" s="1" t="s">
        <v>1816</v>
      </c>
      <c r="W229" s="3" t="s">
        <v>1238</v>
      </c>
      <c r="X229" s="3" t="s">
        <v>53</v>
      </c>
      <c r="Y229" s="3" t="s">
        <v>682</v>
      </c>
      <c r="Z229" s="3" t="s">
        <v>53</v>
      </c>
      <c r="AA229" s="3" t="s">
        <v>53</v>
      </c>
      <c r="AB229" s="3">
        <v>0</v>
      </c>
      <c r="AC229" s="50">
        <f t="shared" si="27"/>
        <v>19500000</v>
      </c>
      <c r="AD229" s="50" t="s">
        <v>53</v>
      </c>
      <c r="AE229" s="50" t="s">
        <v>53</v>
      </c>
      <c r="AF229" s="50" t="s">
        <v>53</v>
      </c>
      <c r="AG229" s="50" t="s">
        <v>53</v>
      </c>
      <c r="AH229" s="50" t="s">
        <v>53</v>
      </c>
      <c r="AI229" s="50" t="s">
        <v>53</v>
      </c>
      <c r="AJ229" s="50" t="s">
        <v>53</v>
      </c>
      <c r="AK229" s="50" t="s">
        <v>53</v>
      </c>
      <c r="AL229" s="50" t="s">
        <v>53</v>
      </c>
      <c r="AM229" s="50" t="s">
        <v>53</v>
      </c>
      <c r="AN229" s="50" t="s">
        <v>53</v>
      </c>
      <c r="AO229" s="1" t="s">
        <v>55</v>
      </c>
      <c r="AP229" s="14">
        <f t="shared" si="32"/>
        <v>45720</v>
      </c>
      <c r="AQ229" s="14" t="s">
        <v>53</v>
      </c>
      <c r="AR229" s="14" t="s">
        <v>53</v>
      </c>
      <c r="AS229" s="47">
        <v>45721</v>
      </c>
      <c r="AT229" s="47">
        <v>45812</v>
      </c>
      <c r="AU229" s="20">
        <f t="shared" si="29"/>
        <v>45812</v>
      </c>
      <c r="AV229" s="59" t="str">
        <f t="shared" ca="1" si="30"/>
        <v>TERMINADO</v>
      </c>
      <c r="AW229" s="3" t="s">
        <v>53</v>
      </c>
      <c r="AX229" s="43" t="s">
        <v>403</v>
      </c>
      <c r="AY229" s="1" t="s">
        <v>404</v>
      </c>
      <c r="AZ229" s="3" t="s">
        <v>55</v>
      </c>
      <c r="BA229" s="31" t="s">
        <v>1722</v>
      </c>
      <c r="BB229" s="1" t="s">
        <v>53</v>
      </c>
      <c r="BC229" s="1" t="s">
        <v>55</v>
      </c>
      <c r="BD229" s="3" t="s">
        <v>643</v>
      </c>
      <c r="BE229" s="57">
        <f t="shared" ca="1" si="33"/>
        <v>-80</v>
      </c>
      <c r="BF229" s="42" t="str">
        <f t="shared" ca="1" si="31"/>
        <v>TERMINADO</v>
      </c>
      <c r="BG229" s="4"/>
      <c r="BH229" s="4"/>
      <c r="BI229" s="4"/>
      <c r="BJ229" s="4"/>
      <c r="BK229" s="4"/>
      <c r="BL229" s="4"/>
    </row>
    <row r="230" spans="1:64" s="3" customFormat="1" ht="90.65" customHeight="1" x14ac:dyDescent="0.35">
      <c r="A230" s="3" t="s">
        <v>98</v>
      </c>
      <c r="B230" s="1">
        <v>2025</v>
      </c>
      <c r="C230" s="3" t="s">
        <v>1681</v>
      </c>
      <c r="D230" s="3" t="s">
        <v>121</v>
      </c>
      <c r="E230" s="3" t="s">
        <v>1794</v>
      </c>
      <c r="F230" s="3" t="s">
        <v>118</v>
      </c>
      <c r="G230" s="14">
        <v>45723</v>
      </c>
      <c r="H230" s="3" t="s">
        <v>1685</v>
      </c>
      <c r="I230" s="3" t="s">
        <v>66</v>
      </c>
      <c r="J230" s="3">
        <v>79430363</v>
      </c>
      <c r="K230" s="3" t="s">
        <v>53</v>
      </c>
      <c r="L230" s="3" t="s">
        <v>53</v>
      </c>
      <c r="M230" s="3" t="s">
        <v>56</v>
      </c>
      <c r="N230" s="3" t="s">
        <v>1131</v>
      </c>
      <c r="O230" s="153" t="s">
        <v>1501</v>
      </c>
      <c r="P230" s="38">
        <v>19500000</v>
      </c>
      <c r="Q230" s="22">
        <v>3</v>
      </c>
      <c r="R230" s="16">
        <v>5000000</v>
      </c>
      <c r="S230" s="5" t="s">
        <v>53</v>
      </c>
      <c r="T230" s="17" t="s">
        <v>53</v>
      </c>
      <c r="U230" s="3" t="s">
        <v>1795</v>
      </c>
      <c r="V230" s="1" t="s">
        <v>1894</v>
      </c>
      <c r="W230" s="3" t="s">
        <v>1238</v>
      </c>
      <c r="X230" s="3" t="s">
        <v>53</v>
      </c>
      <c r="Y230" s="3" t="s">
        <v>682</v>
      </c>
      <c r="Z230" s="3" t="s">
        <v>53</v>
      </c>
      <c r="AA230" s="3" t="s">
        <v>53</v>
      </c>
      <c r="AB230" s="3">
        <v>0</v>
      </c>
      <c r="AC230" s="50">
        <f t="shared" si="27"/>
        <v>19500000</v>
      </c>
      <c r="AD230" s="50" t="s">
        <v>53</v>
      </c>
      <c r="AE230" s="50" t="s">
        <v>53</v>
      </c>
      <c r="AF230" s="50" t="s">
        <v>53</v>
      </c>
      <c r="AG230" s="50" t="s">
        <v>53</v>
      </c>
      <c r="AH230" s="50" t="s">
        <v>53</v>
      </c>
      <c r="AI230" s="50" t="s">
        <v>53</v>
      </c>
      <c r="AJ230" s="50" t="s">
        <v>53</v>
      </c>
      <c r="AK230" s="50" t="s">
        <v>53</v>
      </c>
      <c r="AL230" s="50" t="s">
        <v>53</v>
      </c>
      <c r="AM230" s="50" t="s">
        <v>53</v>
      </c>
      <c r="AN230" s="50" t="s">
        <v>53</v>
      </c>
      <c r="AO230" s="1" t="s">
        <v>55</v>
      </c>
      <c r="AP230" s="14">
        <f t="shared" si="32"/>
        <v>45723</v>
      </c>
      <c r="AQ230" s="14" t="s">
        <v>53</v>
      </c>
      <c r="AR230" s="14" t="s">
        <v>53</v>
      </c>
      <c r="AS230" s="47">
        <v>45726</v>
      </c>
      <c r="AT230" s="47">
        <v>45817</v>
      </c>
      <c r="AU230" s="20">
        <f t="shared" si="29"/>
        <v>45817</v>
      </c>
      <c r="AV230" s="59" t="str">
        <f t="shared" ca="1" si="30"/>
        <v>TERMINADO</v>
      </c>
      <c r="AW230" s="3" t="s">
        <v>53</v>
      </c>
      <c r="AX230" s="43" t="s">
        <v>403</v>
      </c>
      <c r="AY230" s="1" t="s">
        <v>404</v>
      </c>
      <c r="AZ230" s="3" t="s">
        <v>55</v>
      </c>
      <c r="BA230" s="6" t="s">
        <v>1796</v>
      </c>
      <c r="BB230" s="1" t="s">
        <v>53</v>
      </c>
      <c r="BC230" s="1" t="s">
        <v>55</v>
      </c>
      <c r="BD230" s="3" t="s">
        <v>643</v>
      </c>
      <c r="BE230" s="57">
        <f t="shared" ca="1" si="33"/>
        <v>-75</v>
      </c>
      <c r="BF230" s="42" t="str">
        <f t="shared" ca="1" si="31"/>
        <v>TERMINADO</v>
      </c>
      <c r="BG230" s="4"/>
      <c r="BH230" s="4"/>
      <c r="BI230" s="4"/>
      <c r="BJ230" s="4"/>
      <c r="BK230" s="4"/>
      <c r="BL230" s="4"/>
    </row>
    <row r="231" spans="1:64" s="3" customFormat="1" ht="90.65" customHeight="1" x14ac:dyDescent="0.35">
      <c r="A231" s="3" t="s">
        <v>106</v>
      </c>
      <c r="B231" s="1">
        <v>2025</v>
      </c>
      <c r="C231" s="3" t="s">
        <v>1682</v>
      </c>
      <c r="D231" s="3" t="s">
        <v>121</v>
      </c>
      <c r="E231" s="3" t="s">
        <v>1712</v>
      </c>
      <c r="F231" s="3" t="s">
        <v>118</v>
      </c>
      <c r="G231" s="20">
        <v>45721</v>
      </c>
      <c r="H231" s="3" t="s">
        <v>1711</v>
      </c>
      <c r="I231" s="3" t="s">
        <v>66</v>
      </c>
      <c r="J231" s="3">
        <v>7211507</v>
      </c>
      <c r="K231" s="3" t="s">
        <v>53</v>
      </c>
      <c r="L231" s="3" t="s">
        <v>53</v>
      </c>
      <c r="M231" s="3" t="s">
        <v>56</v>
      </c>
      <c r="N231" s="3" t="s">
        <v>1713</v>
      </c>
      <c r="O231" s="153" t="s">
        <v>1714</v>
      </c>
      <c r="P231" s="38">
        <v>60000000</v>
      </c>
      <c r="Q231" s="22">
        <v>6</v>
      </c>
      <c r="R231" s="48" t="s">
        <v>1715</v>
      </c>
      <c r="S231" s="48" t="s">
        <v>1716</v>
      </c>
      <c r="T231" s="17" t="s">
        <v>53</v>
      </c>
      <c r="U231" s="1" t="s">
        <v>1717</v>
      </c>
      <c r="V231" s="1" t="s">
        <v>1895</v>
      </c>
      <c r="W231" s="3" t="s">
        <v>1238</v>
      </c>
      <c r="X231" s="3" t="s">
        <v>53</v>
      </c>
      <c r="Y231" s="3" t="s">
        <v>682</v>
      </c>
      <c r="Z231" s="3" t="s">
        <v>53</v>
      </c>
      <c r="AA231" s="3" t="s">
        <v>53</v>
      </c>
      <c r="AB231" s="3">
        <v>0</v>
      </c>
      <c r="AC231" s="50">
        <f t="shared" si="27"/>
        <v>60000000</v>
      </c>
      <c r="AD231" s="50" t="s">
        <v>53</v>
      </c>
      <c r="AE231" s="50" t="s">
        <v>53</v>
      </c>
      <c r="AF231" s="50" t="s">
        <v>53</v>
      </c>
      <c r="AG231" s="50" t="s">
        <v>53</v>
      </c>
      <c r="AH231" s="50" t="s">
        <v>53</v>
      </c>
      <c r="AI231" s="50" t="s">
        <v>53</v>
      </c>
      <c r="AJ231" s="50" t="s">
        <v>53</v>
      </c>
      <c r="AK231" s="50" t="s">
        <v>53</v>
      </c>
      <c r="AL231" s="50" t="s">
        <v>53</v>
      </c>
      <c r="AM231" s="50" t="s">
        <v>53</v>
      </c>
      <c r="AN231" s="50" t="s">
        <v>53</v>
      </c>
      <c r="AO231" s="1" t="s">
        <v>55</v>
      </c>
      <c r="AP231" s="14">
        <f t="shared" si="32"/>
        <v>45721</v>
      </c>
      <c r="AQ231" s="14" t="s">
        <v>53</v>
      </c>
      <c r="AR231" s="14" t="s">
        <v>53</v>
      </c>
      <c r="AS231" s="47">
        <v>45722</v>
      </c>
      <c r="AT231" s="47">
        <v>45905</v>
      </c>
      <c r="AU231" s="20">
        <f t="shared" si="29"/>
        <v>45905</v>
      </c>
      <c r="AV231" s="59" t="str">
        <f t="shared" ca="1" si="30"/>
        <v>EJECUCION</v>
      </c>
      <c r="AW231" s="3" t="s">
        <v>53</v>
      </c>
      <c r="AX231" s="43" t="s">
        <v>403</v>
      </c>
      <c r="AY231" s="1" t="s">
        <v>404</v>
      </c>
      <c r="AZ231" s="3" t="s">
        <v>55</v>
      </c>
      <c r="BA231" s="6" t="s">
        <v>1718</v>
      </c>
      <c r="BB231" s="1" t="s">
        <v>53</v>
      </c>
      <c r="BC231" s="1" t="s">
        <v>55</v>
      </c>
      <c r="BD231" s="3" t="s">
        <v>643</v>
      </c>
      <c r="BE231" s="57">
        <f t="shared" ca="1" si="33"/>
        <v>13</v>
      </c>
      <c r="BF231" s="42" t="str">
        <f t="shared" ca="1" si="31"/>
        <v>EJECUCION</v>
      </c>
      <c r="BG231" s="4"/>
      <c r="BH231" s="4"/>
      <c r="BI231" s="4"/>
      <c r="BJ231" s="4"/>
      <c r="BK231" s="4"/>
      <c r="BL231" s="4"/>
    </row>
    <row r="232" spans="1:64" s="3" customFormat="1" ht="90.65" customHeight="1" x14ac:dyDescent="0.35">
      <c r="A232" s="3" t="s">
        <v>106</v>
      </c>
      <c r="B232" s="1">
        <v>2025</v>
      </c>
      <c r="C232" s="3" t="s">
        <v>1683</v>
      </c>
      <c r="D232" s="3" t="s">
        <v>121</v>
      </c>
      <c r="E232" s="3" t="s">
        <v>1757</v>
      </c>
      <c r="F232" s="3" t="s">
        <v>118</v>
      </c>
      <c r="G232" s="14">
        <v>45722</v>
      </c>
      <c r="H232" s="3" t="s">
        <v>1756</v>
      </c>
      <c r="I232" s="3" t="s">
        <v>66</v>
      </c>
      <c r="J232" s="3">
        <v>1071303672</v>
      </c>
      <c r="K232" s="3" t="s">
        <v>53</v>
      </c>
      <c r="L232" s="3" t="s">
        <v>53</v>
      </c>
      <c r="M232" s="3" t="s">
        <v>56</v>
      </c>
      <c r="N232" s="3" t="s">
        <v>229</v>
      </c>
      <c r="O232" s="153" t="s">
        <v>1333</v>
      </c>
      <c r="P232" s="38">
        <v>18000000</v>
      </c>
      <c r="Q232" s="22">
        <v>3</v>
      </c>
      <c r="R232" s="16">
        <v>4500000</v>
      </c>
      <c r="S232" s="5" t="s">
        <v>53</v>
      </c>
      <c r="T232" s="17" t="s">
        <v>53</v>
      </c>
      <c r="U232" s="1" t="s">
        <v>1766</v>
      </c>
      <c r="V232" s="1" t="s">
        <v>1896</v>
      </c>
      <c r="W232" s="3" t="s">
        <v>1238</v>
      </c>
      <c r="X232" s="3" t="s">
        <v>53</v>
      </c>
      <c r="Y232" s="3" t="s">
        <v>682</v>
      </c>
      <c r="Z232" s="3" t="s">
        <v>53</v>
      </c>
      <c r="AA232" s="3" t="s">
        <v>53</v>
      </c>
      <c r="AB232" s="3">
        <v>0</v>
      </c>
      <c r="AC232" s="50">
        <f t="shared" si="27"/>
        <v>18000000</v>
      </c>
      <c r="AD232" s="50" t="s">
        <v>53</v>
      </c>
      <c r="AE232" s="50" t="s">
        <v>53</v>
      </c>
      <c r="AF232" s="50" t="s">
        <v>53</v>
      </c>
      <c r="AG232" s="50" t="s">
        <v>53</v>
      </c>
      <c r="AH232" s="50" t="s">
        <v>53</v>
      </c>
      <c r="AI232" s="50" t="s">
        <v>53</v>
      </c>
      <c r="AJ232" s="50" t="s">
        <v>53</v>
      </c>
      <c r="AK232" s="50" t="s">
        <v>53</v>
      </c>
      <c r="AL232" s="50" t="s">
        <v>53</v>
      </c>
      <c r="AM232" s="50" t="s">
        <v>53</v>
      </c>
      <c r="AN232" s="50" t="s">
        <v>53</v>
      </c>
      <c r="AO232" s="1" t="s">
        <v>55</v>
      </c>
      <c r="AP232" s="14">
        <f t="shared" si="32"/>
        <v>45722</v>
      </c>
      <c r="AQ232" s="14" t="s">
        <v>53</v>
      </c>
      <c r="AR232" s="14" t="s">
        <v>53</v>
      </c>
      <c r="AS232" s="47">
        <v>45723</v>
      </c>
      <c r="AT232" s="47">
        <v>45814</v>
      </c>
      <c r="AU232" s="20">
        <f t="shared" si="29"/>
        <v>45814</v>
      </c>
      <c r="AV232" s="59" t="str">
        <f t="shared" ca="1" si="30"/>
        <v>TERMINADO</v>
      </c>
      <c r="AW232" s="3" t="s">
        <v>53</v>
      </c>
      <c r="AX232" s="43" t="s">
        <v>403</v>
      </c>
      <c r="AY232" s="1" t="s">
        <v>404</v>
      </c>
      <c r="AZ232" s="3" t="s">
        <v>55</v>
      </c>
      <c r="BA232" s="6" t="s">
        <v>1767</v>
      </c>
      <c r="BB232" s="1" t="s">
        <v>53</v>
      </c>
      <c r="BC232" s="1" t="s">
        <v>55</v>
      </c>
      <c r="BD232" s="3" t="s">
        <v>643</v>
      </c>
      <c r="BE232" s="57">
        <f t="shared" ca="1" si="33"/>
        <v>-78</v>
      </c>
      <c r="BF232" s="42" t="str">
        <f t="shared" ca="1" si="31"/>
        <v>TERMINADO</v>
      </c>
      <c r="BG232" s="4"/>
      <c r="BH232" s="4"/>
      <c r="BI232" s="4"/>
      <c r="BJ232" s="4"/>
      <c r="BK232" s="4"/>
      <c r="BL232" s="4"/>
    </row>
    <row r="233" spans="1:64" s="3" customFormat="1" ht="122.25" customHeight="1" x14ac:dyDescent="0.35">
      <c r="A233" s="3" t="s">
        <v>1103</v>
      </c>
      <c r="B233" s="1">
        <v>2025</v>
      </c>
      <c r="C233" s="3" t="s">
        <v>1684</v>
      </c>
      <c r="D233" s="3" t="s">
        <v>121</v>
      </c>
      <c r="E233" s="3" t="s">
        <v>1759</v>
      </c>
      <c r="F233" s="3" t="s">
        <v>118</v>
      </c>
      <c r="G233" s="14">
        <v>45721</v>
      </c>
      <c r="H233" s="3" t="s">
        <v>1758</v>
      </c>
      <c r="I233" s="3" t="s">
        <v>66</v>
      </c>
      <c r="J233" s="3">
        <v>1072431533</v>
      </c>
      <c r="K233" s="3" t="s">
        <v>53</v>
      </c>
      <c r="L233" s="3" t="s">
        <v>53</v>
      </c>
      <c r="M233" s="3" t="s">
        <v>56</v>
      </c>
      <c r="N233" s="3" t="s">
        <v>944</v>
      </c>
      <c r="O233" s="153" t="s">
        <v>1333</v>
      </c>
      <c r="P233" s="38">
        <v>19500000</v>
      </c>
      <c r="Q233" s="22">
        <v>3</v>
      </c>
      <c r="R233" s="16">
        <v>5000000</v>
      </c>
      <c r="S233" s="5" t="s">
        <v>53</v>
      </c>
      <c r="T233" s="17" t="s">
        <v>53</v>
      </c>
      <c r="U233" s="3" t="s">
        <v>1760</v>
      </c>
      <c r="V233" s="1" t="s">
        <v>1897</v>
      </c>
      <c r="W233" s="3" t="s">
        <v>1238</v>
      </c>
      <c r="X233" s="3" t="s">
        <v>53</v>
      </c>
      <c r="Y233" s="3" t="s">
        <v>682</v>
      </c>
      <c r="Z233" s="3" t="s">
        <v>53</v>
      </c>
      <c r="AA233" s="3" t="s">
        <v>53</v>
      </c>
      <c r="AB233" s="3">
        <v>0</v>
      </c>
      <c r="AC233" s="50">
        <f t="shared" si="27"/>
        <v>19500000</v>
      </c>
      <c r="AD233" s="50" t="s">
        <v>53</v>
      </c>
      <c r="AE233" s="50" t="s">
        <v>53</v>
      </c>
      <c r="AF233" s="50" t="s">
        <v>53</v>
      </c>
      <c r="AG233" s="50" t="s">
        <v>53</v>
      </c>
      <c r="AH233" s="50" t="s">
        <v>53</v>
      </c>
      <c r="AI233" s="50" t="s">
        <v>53</v>
      </c>
      <c r="AJ233" s="50" t="s">
        <v>53</v>
      </c>
      <c r="AK233" s="50" t="s">
        <v>53</v>
      </c>
      <c r="AL233" s="50" t="s">
        <v>53</v>
      </c>
      <c r="AM233" s="50" t="s">
        <v>53</v>
      </c>
      <c r="AN233" s="50" t="s">
        <v>53</v>
      </c>
      <c r="AO233" s="1" t="s">
        <v>55</v>
      </c>
      <c r="AP233" s="14">
        <f t="shared" si="32"/>
        <v>45721</v>
      </c>
      <c r="AQ233" s="14" t="s">
        <v>53</v>
      </c>
      <c r="AR233" s="14" t="s">
        <v>53</v>
      </c>
      <c r="AS233" s="47">
        <v>45722</v>
      </c>
      <c r="AT233" s="47">
        <v>45813</v>
      </c>
      <c r="AU233" s="20">
        <f t="shared" si="29"/>
        <v>45813</v>
      </c>
      <c r="AV233" s="59" t="str">
        <f t="shared" ca="1" si="30"/>
        <v>TERMINADO</v>
      </c>
      <c r="AW233" s="3" t="s">
        <v>53</v>
      </c>
      <c r="AX233" s="43" t="s">
        <v>403</v>
      </c>
      <c r="AY233" s="1" t="s">
        <v>404</v>
      </c>
      <c r="AZ233" s="3" t="s">
        <v>55</v>
      </c>
      <c r="BA233" s="6" t="s">
        <v>1761</v>
      </c>
      <c r="BB233" s="24">
        <v>45820</v>
      </c>
      <c r="BC233" s="1" t="s">
        <v>55</v>
      </c>
      <c r="BD233" s="3" t="s">
        <v>643</v>
      </c>
      <c r="BE233" s="57">
        <f t="shared" ca="1" si="33"/>
        <v>-79</v>
      </c>
      <c r="BF233" s="42" t="str">
        <f t="shared" ca="1" si="31"/>
        <v>TERMINADO</v>
      </c>
      <c r="BG233" s="4"/>
      <c r="BH233" s="4"/>
      <c r="BI233" s="4"/>
      <c r="BJ233" s="4"/>
      <c r="BK233" s="4"/>
      <c r="BL233" s="4"/>
    </row>
    <row r="234" spans="1:64" s="3" customFormat="1" ht="154" x14ac:dyDescent="0.35">
      <c r="A234" s="3" t="s">
        <v>1103</v>
      </c>
      <c r="B234" s="1">
        <v>2025</v>
      </c>
      <c r="C234" s="3" t="s">
        <v>1707</v>
      </c>
      <c r="D234" s="3" t="s">
        <v>121</v>
      </c>
      <c r="E234" s="3" t="s">
        <v>1768</v>
      </c>
      <c r="F234" s="3" t="s">
        <v>118</v>
      </c>
      <c r="G234" s="14">
        <v>45722</v>
      </c>
      <c r="H234" s="3" t="s">
        <v>1772</v>
      </c>
      <c r="I234" s="3" t="s">
        <v>66</v>
      </c>
      <c r="J234" s="3">
        <v>1015420028</v>
      </c>
      <c r="K234" s="3" t="s">
        <v>53</v>
      </c>
      <c r="L234" s="3" t="s">
        <v>53</v>
      </c>
      <c r="M234" s="3" t="s">
        <v>56</v>
      </c>
      <c r="N234" s="3" t="s">
        <v>362</v>
      </c>
      <c r="O234" s="153" t="s">
        <v>1773</v>
      </c>
      <c r="P234" s="38">
        <v>56000000</v>
      </c>
      <c r="Q234" s="22">
        <v>8</v>
      </c>
      <c r="R234" s="16">
        <v>7000000</v>
      </c>
      <c r="S234" s="5" t="s">
        <v>53</v>
      </c>
      <c r="T234" s="17" t="s">
        <v>53</v>
      </c>
      <c r="U234" s="1" t="s">
        <v>1774</v>
      </c>
      <c r="V234" s="1" t="s">
        <v>1898</v>
      </c>
      <c r="W234" s="3" t="s">
        <v>53</v>
      </c>
      <c r="X234" s="3" t="s">
        <v>53</v>
      </c>
      <c r="Y234" s="3" t="s">
        <v>107</v>
      </c>
      <c r="Z234" s="3" t="s">
        <v>53</v>
      </c>
      <c r="AA234" s="3" t="s">
        <v>53</v>
      </c>
      <c r="AB234" s="3">
        <v>0</v>
      </c>
      <c r="AC234" s="50">
        <f t="shared" si="27"/>
        <v>56000000</v>
      </c>
      <c r="AD234" s="50" t="s">
        <v>53</v>
      </c>
      <c r="AE234" s="50" t="s">
        <v>53</v>
      </c>
      <c r="AF234" s="50" t="s">
        <v>53</v>
      </c>
      <c r="AG234" s="50" t="s">
        <v>53</v>
      </c>
      <c r="AH234" s="50" t="s">
        <v>53</v>
      </c>
      <c r="AI234" s="50" t="s">
        <v>53</v>
      </c>
      <c r="AJ234" s="50" t="s">
        <v>53</v>
      </c>
      <c r="AK234" s="50" t="s">
        <v>53</v>
      </c>
      <c r="AL234" s="50" t="s">
        <v>53</v>
      </c>
      <c r="AM234" s="50" t="s">
        <v>53</v>
      </c>
      <c r="AN234" s="50" t="s">
        <v>53</v>
      </c>
      <c r="AO234" s="1" t="s">
        <v>55</v>
      </c>
      <c r="AP234" s="14">
        <f t="shared" si="32"/>
        <v>45722</v>
      </c>
      <c r="AQ234" s="14" t="s">
        <v>53</v>
      </c>
      <c r="AR234" s="14" t="s">
        <v>53</v>
      </c>
      <c r="AS234" s="47">
        <v>45723</v>
      </c>
      <c r="AT234" s="47">
        <v>45967</v>
      </c>
      <c r="AU234" s="20">
        <f t="shared" si="29"/>
        <v>45967</v>
      </c>
      <c r="AV234" s="59" t="str">
        <f t="shared" ca="1" si="30"/>
        <v>EJECUCION</v>
      </c>
      <c r="AW234" s="3" t="s">
        <v>53</v>
      </c>
      <c r="AX234" s="43" t="s">
        <v>94</v>
      </c>
      <c r="AY234" s="1" t="s">
        <v>1727</v>
      </c>
      <c r="AZ234" s="3" t="s">
        <v>55</v>
      </c>
      <c r="BA234" s="6" t="s">
        <v>1775</v>
      </c>
      <c r="BB234" s="1" t="s">
        <v>53</v>
      </c>
      <c r="BC234" s="1" t="s">
        <v>55</v>
      </c>
      <c r="BD234" s="3" t="s">
        <v>277</v>
      </c>
      <c r="BE234" s="57">
        <f t="shared" ca="1" si="33"/>
        <v>75</v>
      </c>
      <c r="BF234" s="42" t="str">
        <f t="shared" ca="1" si="31"/>
        <v>EJECUCION</v>
      </c>
      <c r="BG234" s="4"/>
      <c r="BH234" s="4"/>
      <c r="BI234" s="4"/>
      <c r="BJ234" s="4"/>
      <c r="BK234" s="4"/>
      <c r="BL234" s="4"/>
    </row>
    <row r="235" spans="1:64" s="3" customFormat="1" ht="51.65" customHeight="1" x14ac:dyDescent="0.35">
      <c r="A235" s="3" t="s">
        <v>1103</v>
      </c>
      <c r="B235" s="1">
        <v>2025</v>
      </c>
      <c r="C235" s="3" t="s">
        <v>1776</v>
      </c>
      <c r="D235" s="3" t="s">
        <v>121</v>
      </c>
      <c r="E235" s="3" t="s">
        <v>1797</v>
      </c>
      <c r="F235" s="3" t="s">
        <v>118</v>
      </c>
      <c r="G235" s="14">
        <v>45723</v>
      </c>
      <c r="H235" s="3" t="s">
        <v>1030</v>
      </c>
      <c r="I235" s="3" t="s">
        <v>66</v>
      </c>
      <c r="J235" s="3">
        <v>1072073731</v>
      </c>
      <c r="K235" s="3" t="s">
        <v>53</v>
      </c>
      <c r="L235" s="3" t="s">
        <v>53</v>
      </c>
      <c r="M235" s="3" t="s">
        <v>56</v>
      </c>
      <c r="N235" s="3" t="s">
        <v>704</v>
      </c>
      <c r="O235" s="153" t="s">
        <v>1501</v>
      </c>
      <c r="P235" s="38">
        <v>18000000</v>
      </c>
      <c r="Q235" s="22">
        <v>3</v>
      </c>
      <c r="R235" s="16">
        <v>4500000</v>
      </c>
      <c r="S235" s="5" t="s">
        <v>53</v>
      </c>
      <c r="T235" s="17" t="s">
        <v>53</v>
      </c>
      <c r="U235" s="1" t="s">
        <v>1798</v>
      </c>
      <c r="V235" s="1" t="s">
        <v>1899</v>
      </c>
      <c r="W235" s="3" t="s">
        <v>1238</v>
      </c>
      <c r="X235" s="3" t="s">
        <v>53</v>
      </c>
      <c r="Y235" s="3" t="s">
        <v>682</v>
      </c>
      <c r="Z235" s="3" t="s">
        <v>53</v>
      </c>
      <c r="AA235" s="3" t="s">
        <v>53</v>
      </c>
      <c r="AB235" s="3">
        <v>0</v>
      </c>
      <c r="AC235" s="50">
        <f t="shared" si="27"/>
        <v>18000000</v>
      </c>
      <c r="AD235" s="50" t="s">
        <v>53</v>
      </c>
      <c r="AE235" s="50" t="s">
        <v>53</v>
      </c>
      <c r="AF235" s="50" t="s">
        <v>53</v>
      </c>
      <c r="AG235" s="50" t="s">
        <v>53</v>
      </c>
      <c r="AH235" s="50" t="s">
        <v>53</v>
      </c>
      <c r="AI235" s="50" t="s">
        <v>53</v>
      </c>
      <c r="AJ235" s="50" t="s">
        <v>53</v>
      </c>
      <c r="AK235" s="50" t="s">
        <v>53</v>
      </c>
      <c r="AL235" s="50" t="s">
        <v>53</v>
      </c>
      <c r="AM235" s="50" t="s">
        <v>53</v>
      </c>
      <c r="AN235" s="50" t="s">
        <v>53</v>
      </c>
      <c r="AO235" s="1" t="s">
        <v>55</v>
      </c>
      <c r="AP235" s="14">
        <f t="shared" si="32"/>
        <v>45723</v>
      </c>
      <c r="AQ235" s="14" t="s">
        <v>53</v>
      </c>
      <c r="AR235" s="14" t="s">
        <v>53</v>
      </c>
      <c r="AS235" s="47">
        <v>45726</v>
      </c>
      <c r="AT235" s="47">
        <v>45817</v>
      </c>
      <c r="AU235" s="20">
        <f t="shared" si="29"/>
        <v>45817</v>
      </c>
      <c r="AV235" s="59" t="str">
        <f t="shared" ca="1" si="30"/>
        <v>TERMINADO</v>
      </c>
      <c r="AW235" s="3" t="s">
        <v>53</v>
      </c>
      <c r="AX235" s="43" t="s">
        <v>403</v>
      </c>
      <c r="AY235" s="1" t="s">
        <v>404</v>
      </c>
      <c r="AZ235" s="3" t="s">
        <v>55</v>
      </c>
      <c r="BA235" s="6" t="s">
        <v>1799</v>
      </c>
      <c r="BB235" s="1" t="s">
        <v>53</v>
      </c>
      <c r="BC235" s="1" t="s">
        <v>55</v>
      </c>
      <c r="BD235" s="3" t="s">
        <v>643</v>
      </c>
      <c r="BE235" s="57">
        <f t="shared" ca="1" si="33"/>
        <v>-75</v>
      </c>
      <c r="BF235" s="42" t="str">
        <f t="shared" ca="1" si="31"/>
        <v>TERMINADO</v>
      </c>
      <c r="BG235" s="4"/>
      <c r="BH235" s="4"/>
      <c r="BI235" s="4"/>
      <c r="BJ235" s="4"/>
      <c r="BK235" s="4"/>
      <c r="BL235" s="4"/>
    </row>
    <row r="236" spans="1:64" s="3" customFormat="1" ht="122.25" customHeight="1" x14ac:dyDescent="0.35">
      <c r="A236" s="3" t="s">
        <v>203</v>
      </c>
      <c r="B236" s="1">
        <v>2025</v>
      </c>
      <c r="C236" s="3" t="s">
        <v>1777</v>
      </c>
      <c r="D236" s="3" t="s">
        <v>121</v>
      </c>
      <c r="E236" s="3" t="s">
        <v>1800</v>
      </c>
      <c r="F236" s="3" t="s">
        <v>118</v>
      </c>
      <c r="G236" s="14">
        <v>45723</v>
      </c>
      <c r="H236" s="3" t="s">
        <v>1778</v>
      </c>
      <c r="I236" s="3" t="s">
        <v>66</v>
      </c>
      <c r="J236" s="3">
        <v>1007445686</v>
      </c>
      <c r="K236" s="3" t="s">
        <v>53</v>
      </c>
      <c r="L236" s="3" t="s">
        <v>53</v>
      </c>
      <c r="M236" s="3" t="s">
        <v>56</v>
      </c>
      <c r="N236" s="3" t="s">
        <v>222</v>
      </c>
      <c r="O236" s="153" t="s">
        <v>1801</v>
      </c>
      <c r="P236" s="38">
        <v>18000000</v>
      </c>
      <c r="Q236" s="22">
        <v>3</v>
      </c>
      <c r="R236" s="16">
        <v>4500000</v>
      </c>
      <c r="S236" s="5" t="s">
        <v>53</v>
      </c>
      <c r="T236" s="17" t="s">
        <v>53</v>
      </c>
      <c r="U236" s="1" t="s">
        <v>1802</v>
      </c>
      <c r="V236" s="1" t="s">
        <v>1900</v>
      </c>
      <c r="W236" s="3" t="s">
        <v>1238</v>
      </c>
      <c r="X236" s="3" t="s">
        <v>53</v>
      </c>
      <c r="Y236" s="3" t="s">
        <v>682</v>
      </c>
      <c r="Z236" s="3" t="s">
        <v>53</v>
      </c>
      <c r="AA236" s="3" t="s">
        <v>53</v>
      </c>
      <c r="AB236" s="3">
        <v>0</v>
      </c>
      <c r="AC236" s="50">
        <f t="shared" si="27"/>
        <v>18000000</v>
      </c>
      <c r="AD236" s="50" t="s">
        <v>53</v>
      </c>
      <c r="AE236" s="50" t="s">
        <v>53</v>
      </c>
      <c r="AF236" s="50" t="s">
        <v>53</v>
      </c>
      <c r="AG236" s="50" t="s">
        <v>53</v>
      </c>
      <c r="AH236" s="50" t="s">
        <v>53</v>
      </c>
      <c r="AI236" s="50" t="s">
        <v>53</v>
      </c>
      <c r="AJ236" s="50" t="s">
        <v>53</v>
      </c>
      <c r="AK236" s="50" t="s">
        <v>53</v>
      </c>
      <c r="AL236" s="50" t="s">
        <v>53</v>
      </c>
      <c r="AM236" s="50" t="s">
        <v>53</v>
      </c>
      <c r="AN236" s="50" t="s">
        <v>53</v>
      </c>
      <c r="AO236" s="1" t="s">
        <v>55</v>
      </c>
      <c r="AP236" s="14">
        <f t="shared" si="32"/>
        <v>45723</v>
      </c>
      <c r="AQ236" s="14" t="s">
        <v>53</v>
      </c>
      <c r="AR236" s="14" t="s">
        <v>53</v>
      </c>
      <c r="AS236" s="47">
        <v>45726</v>
      </c>
      <c r="AT236" s="47">
        <v>45817</v>
      </c>
      <c r="AU236" s="20">
        <f t="shared" si="29"/>
        <v>45817</v>
      </c>
      <c r="AV236" s="59" t="str">
        <f t="shared" ca="1" si="30"/>
        <v>TERMINADO</v>
      </c>
      <c r="AW236" s="3" t="s">
        <v>53</v>
      </c>
      <c r="AX236" s="43" t="s">
        <v>403</v>
      </c>
      <c r="AY236" s="1" t="s">
        <v>404</v>
      </c>
      <c r="AZ236" s="3" t="s">
        <v>55</v>
      </c>
      <c r="BA236" s="31" t="s">
        <v>1803</v>
      </c>
      <c r="BB236" s="1" t="s">
        <v>53</v>
      </c>
      <c r="BC236" s="1" t="s">
        <v>55</v>
      </c>
      <c r="BD236" s="3" t="s">
        <v>643</v>
      </c>
      <c r="BE236" s="57">
        <f t="shared" ca="1" si="33"/>
        <v>-75</v>
      </c>
      <c r="BF236" s="42" t="str">
        <f t="shared" ca="1" si="31"/>
        <v>TERMINADO</v>
      </c>
      <c r="BG236" s="4"/>
      <c r="BH236" s="4"/>
      <c r="BI236" s="4"/>
      <c r="BJ236" s="4"/>
      <c r="BK236" s="4"/>
      <c r="BL236" s="4"/>
    </row>
    <row r="237" spans="1:64" s="3" customFormat="1" ht="30.75" customHeight="1" x14ac:dyDescent="0.35">
      <c r="A237" s="3" t="s">
        <v>106</v>
      </c>
      <c r="B237" s="1">
        <v>2025</v>
      </c>
      <c r="C237" s="3" t="s">
        <v>1804</v>
      </c>
      <c r="D237" s="3" t="s">
        <v>121</v>
      </c>
      <c r="E237" s="3" t="s">
        <v>1807</v>
      </c>
      <c r="F237" s="3" t="s">
        <v>118</v>
      </c>
      <c r="G237" s="14">
        <v>45723</v>
      </c>
      <c r="H237" s="3" t="s">
        <v>1806</v>
      </c>
      <c r="I237" s="3" t="s">
        <v>66</v>
      </c>
      <c r="J237" s="3">
        <v>1069766765</v>
      </c>
      <c r="K237" s="3" t="s">
        <v>53</v>
      </c>
      <c r="L237" s="3" t="s">
        <v>53</v>
      </c>
      <c r="M237" s="3" t="s">
        <v>56</v>
      </c>
      <c r="N237" s="3" t="s">
        <v>285</v>
      </c>
      <c r="O237" s="153" t="s">
        <v>1359</v>
      </c>
      <c r="P237" s="38">
        <v>19500000</v>
      </c>
      <c r="Q237" s="22">
        <v>3</v>
      </c>
      <c r="R237" s="16">
        <v>4500000</v>
      </c>
      <c r="S237" s="5" t="s">
        <v>53</v>
      </c>
      <c r="T237" s="17" t="s">
        <v>53</v>
      </c>
      <c r="U237" s="1" t="s">
        <v>1808</v>
      </c>
      <c r="V237" s="1" t="s">
        <v>1901</v>
      </c>
      <c r="W237" s="3" t="s">
        <v>1238</v>
      </c>
      <c r="X237" s="3" t="s">
        <v>53</v>
      </c>
      <c r="Y237" s="3" t="s">
        <v>682</v>
      </c>
      <c r="Z237" s="3" t="s">
        <v>53</v>
      </c>
      <c r="AA237" s="3" t="s">
        <v>53</v>
      </c>
      <c r="AB237" s="3">
        <v>0</v>
      </c>
      <c r="AC237" s="50">
        <f t="shared" si="27"/>
        <v>19500000</v>
      </c>
      <c r="AD237" s="50" t="s">
        <v>53</v>
      </c>
      <c r="AE237" s="50" t="s">
        <v>53</v>
      </c>
      <c r="AF237" s="50" t="s">
        <v>53</v>
      </c>
      <c r="AG237" s="50" t="s">
        <v>53</v>
      </c>
      <c r="AH237" s="50" t="s">
        <v>53</v>
      </c>
      <c r="AI237" s="50" t="s">
        <v>53</v>
      </c>
      <c r="AJ237" s="50" t="s">
        <v>53</v>
      </c>
      <c r="AK237" s="50" t="s">
        <v>53</v>
      </c>
      <c r="AL237" s="50" t="s">
        <v>53</v>
      </c>
      <c r="AM237" s="50" t="s">
        <v>53</v>
      </c>
      <c r="AN237" s="50" t="s">
        <v>53</v>
      </c>
      <c r="AO237" s="1" t="s">
        <v>55</v>
      </c>
      <c r="AP237" s="14">
        <f t="shared" si="32"/>
        <v>45723</v>
      </c>
      <c r="AQ237" s="14" t="s">
        <v>53</v>
      </c>
      <c r="AR237" s="14" t="s">
        <v>53</v>
      </c>
      <c r="AS237" s="47">
        <v>45726</v>
      </c>
      <c r="AT237" s="47">
        <v>45817</v>
      </c>
      <c r="AU237" s="20">
        <f t="shared" si="29"/>
        <v>45817</v>
      </c>
      <c r="AV237" s="59" t="str">
        <f t="shared" ca="1" si="30"/>
        <v>TERMINADO</v>
      </c>
      <c r="AW237" s="3" t="s">
        <v>53</v>
      </c>
      <c r="AX237" s="43" t="s">
        <v>403</v>
      </c>
      <c r="AY237" s="1" t="s">
        <v>404</v>
      </c>
      <c r="AZ237" s="3" t="s">
        <v>55</v>
      </c>
      <c r="BA237" s="6" t="s">
        <v>1809</v>
      </c>
      <c r="BB237" s="1" t="s">
        <v>53</v>
      </c>
      <c r="BC237" s="1" t="s">
        <v>55</v>
      </c>
      <c r="BD237" s="3" t="s">
        <v>643</v>
      </c>
      <c r="BE237" s="57">
        <f t="shared" ca="1" si="33"/>
        <v>-75</v>
      </c>
      <c r="BF237" s="42" t="str">
        <f t="shared" ca="1" si="31"/>
        <v>TERMINADO</v>
      </c>
      <c r="BG237" s="4"/>
      <c r="BH237" s="4"/>
      <c r="BI237" s="4"/>
      <c r="BJ237" s="4"/>
      <c r="BK237" s="4"/>
      <c r="BL237" s="4"/>
    </row>
    <row r="238" spans="1:64" s="3" customFormat="1" ht="38.4" customHeight="1" x14ac:dyDescent="0.35">
      <c r="A238" s="3" t="s">
        <v>106</v>
      </c>
      <c r="B238" s="1">
        <v>2025</v>
      </c>
      <c r="C238" s="3" t="s">
        <v>1805</v>
      </c>
      <c r="D238" s="3" t="s">
        <v>121</v>
      </c>
      <c r="E238" s="3" t="s">
        <v>1811</v>
      </c>
      <c r="F238" s="3" t="s">
        <v>118</v>
      </c>
      <c r="G238" s="14">
        <v>45726</v>
      </c>
      <c r="H238" s="3" t="s">
        <v>1810</v>
      </c>
      <c r="I238" s="3" t="s">
        <v>66</v>
      </c>
      <c r="J238" s="3">
        <v>1019102561</v>
      </c>
      <c r="K238" s="3" t="s">
        <v>53</v>
      </c>
      <c r="L238" s="3" t="s">
        <v>53</v>
      </c>
      <c r="M238" s="3" t="s">
        <v>56</v>
      </c>
      <c r="N238" s="3" t="s">
        <v>1893</v>
      </c>
      <c r="O238" s="153" t="s">
        <v>1813</v>
      </c>
      <c r="P238" s="38">
        <v>10500000</v>
      </c>
      <c r="Q238" s="22">
        <v>3</v>
      </c>
      <c r="R238" s="16">
        <v>3500000</v>
      </c>
      <c r="S238" s="5" t="s">
        <v>53</v>
      </c>
      <c r="T238" s="17" t="s">
        <v>53</v>
      </c>
      <c r="U238" s="1" t="s">
        <v>1812</v>
      </c>
      <c r="V238" s="1" t="s">
        <v>1902</v>
      </c>
      <c r="W238" s="3" t="s">
        <v>1814</v>
      </c>
      <c r="X238" s="3" t="s">
        <v>53</v>
      </c>
      <c r="Y238" s="3" t="s">
        <v>682</v>
      </c>
      <c r="Z238" s="3" t="s">
        <v>53</v>
      </c>
      <c r="AA238" s="3" t="s">
        <v>53</v>
      </c>
      <c r="AB238" s="3">
        <v>0</v>
      </c>
      <c r="AC238" s="50">
        <f t="shared" si="27"/>
        <v>10500000</v>
      </c>
      <c r="AD238" s="50" t="s">
        <v>53</v>
      </c>
      <c r="AE238" s="50" t="s">
        <v>53</v>
      </c>
      <c r="AF238" s="50" t="s">
        <v>53</v>
      </c>
      <c r="AG238" s="50" t="s">
        <v>53</v>
      </c>
      <c r="AH238" s="50" t="s">
        <v>53</v>
      </c>
      <c r="AI238" s="50" t="s">
        <v>53</v>
      </c>
      <c r="AJ238" s="50" t="s">
        <v>53</v>
      </c>
      <c r="AK238" s="50" t="s">
        <v>53</v>
      </c>
      <c r="AL238" s="50" t="s">
        <v>53</v>
      </c>
      <c r="AM238" s="50" t="s">
        <v>53</v>
      </c>
      <c r="AN238" s="50" t="s">
        <v>53</v>
      </c>
      <c r="AO238" s="1" t="s">
        <v>55</v>
      </c>
      <c r="AP238" s="14">
        <f t="shared" si="32"/>
        <v>45726</v>
      </c>
      <c r="AQ238" s="14" t="s">
        <v>53</v>
      </c>
      <c r="AR238" s="14" t="s">
        <v>53</v>
      </c>
      <c r="AS238" s="47">
        <v>45727</v>
      </c>
      <c r="AT238" s="47">
        <v>45818</v>
      </c>
      <c r="AU238" s="20">
        <f t="shared" si="29"/>
        <v>45818</v>
      </c>
      <c r="AV238" s="59" t="str">
        <f t="shared" ca="1" si="30"/>
        <v>TERMINADO</v>
      </c>
      <c r="AW238" s="3" t="s">
        <v>53</v>
      </c>
      <c r="AX238" s="43" t="s">
        <v>621</v>
      </c>
      <c r="AY238" s="1" t="s">
        <v>1490</v>
      </c>
      <c r="AZ238" s="3" t="s">
        <v>55</v>
      </c>
      <c r="BA238" s="6" t="s">
        <v>1815</v>
      </c>
      <c r="BB238" s="1" t="s">
        <v>53</v>
      </c>
      <c r="BC238" s="1" t="s">
        <v>55</v>
      </c>
      <c r="BD238" s="3" t="s">
        <v>643</v>
      </c>
      <c r="BE238" s="57">
        <f t="shared" ca="1" si="33"/>
        <v>-74</v>
      </c>
      <c r="BF238" s="42" t="str">
        <f t="shared" ca="1" si="31"/>
        <v>TERMINADO</v>
      </c>
      <c r="BG238" s="4"/>
      <c r="BH238" s="4"/>
      <c r="BI238" s="4"/>
      <c r="BJ238" s="4"/>
      <c r="BK238" s="4"/>
      <c r="BL238" s="4"/>
    </row>
    <row r="239" spans="1:64" s="3" customFormat="1" ht="154" x14ac:dyDescent="0.35">
      <c r="A239" s="3" t="s">
        <v>98</v>
      </c>
      <c r="B239" s="1">
        <v>2025</v>
      </c>
      <c r="C239" s="3" t="s">
        <v>1820</v>
      </c>
      <c r="D239" s="3" t="s">
        <v>121</v>
      </c>
      <c r="E239" s="3" t="s">
        <v>1835</v>
      </c>
      <c r="F239" s="3" t="s">
        <v>118</v>
      </c>
      <c r="G239" s="14">
        <v>45729</v>
      </c>
      <c r="H239" s="3" t="s">
        <v>1834</v>
      </c>
      <c r="I239" s="3" t="s">
        <v>66</v>
      </c>
      <c r="J239" s="3">
        <v>1003777550</v>
      </c>
      <c r="K239" s="3" t="s">
        <v>53</v>
      </c>
      <c r="L239" s="3" t="s">
        <v>53</v>
      </c>
      <c r="M239" s="3" t="s">
        <v>56</v>
      </c>
      <c r="N239" s="3" t="s">
        <v>1836</v>
      </c>
      <c r="O239" s="153" t="s">
        <v>1359</v>
      </c>
      <c r="P239" s="38">
        <v>18000000</v>
      </c>
      <c r="Q239" s="22">
        <v>4</v>
      </c>
      <c r="R239" s="16">
        <v>4500000</v>
      </c>
      <c r="S239" s="5" t="s">
        <v>53</v>
      </c>
      <c r="T239" s="17" t="s">
        <v>53</v>
      </c>
      <c r="U239" s="1" t="s">
        <v>1837</v>
      </c>
      <c r="V239" s="1" t="s">
        <v>1830</v>
      </c>
      <c r="W239" s="3" t="s">
        <v>1238</v>
      </c>
      <c r="X239" s="3" t="s">
        <v>53</v>
      </c>
      <c r="Y239" s="3" t="s">
        <v>682</v>
      </c>
      <c r="Z239" s="3" t="s">
        <v>53</v>
      </c>
      <c r="AA239" s="3" t="s">
        <v>53</v>
      </c>
      <c r="AB239" s="3">
        <v>0</v>
      </c>
      <c r="AC239" s="50">
        <f t="shared" si="27"/>
        <v>18000000</v>
      </c>
      <c r="AD239" s="50" t="s">
        <v>53</v>
      </c>
      <c r="AE239" s="50" t="s">
        <v>53</v>
      </c>
      <c r="AF239" s="50" t="s">
        <v>53</v>
      </c>
      <c r="AG239" s="50" t="s">
        <v>53</v>
      </c>
      <c r="AH239" s="50" t="s">
        <v>53</v>
      </c>
      <c r="AI239" s="50" t="s">
        <v>53</v>
      </c>
      <c r="AJ239" s="50" t="s">
        <v>53</v>
      </c>
      <c r="AK239" s="50" t="s">
        <v>53</v>
      </c>
      <c r="AL239" s="50" t="s">
        <v>53</v>
      </c>
      <c r="AM239" s="50" t="s">
        <v>53</v>
      </c>
      <c r="AN239" s="50" t="s">
        <v>53</v>
      </c>
      <c r="AO239" s="1" t="s">
        <v>55</v>
      </c>
      <c r="AP239" s="24">
        <f t="shared" si="32"/>
        <v>45729</v>
      </c>
      <c r="AQ239" s="14" t="s">
        <v>53</v>
      </c>
      <c r="AR239" s="14" t="s">
        <v>53</v>
      </c>
      <c r="AS239" s="47">
        <v>45730</v>
      </c>
      <c r="AT239" s="47">
        <v>45851</v>
      </c>
      <c r="AU239" s="20">
        <f t="shared" si="29"/>
        <v>45851</v>
      </c>
      <c r="AV239" s="59" t="str">
        <f t="shared" ca="1" si="30"/>
        <v>TERMINADO</v>
      </c>
      <c r="AW239" s="3" t="s">
        <v>53</v>
      </c>
      <c r="AX239" s="43" t="s">
        <v>403</v>
      </c>
      <c r="AY239" s="1" t="s">
        <v>404</v>
      </c>
      <c r="AZ239" s="3" t="s">
        <v>55</v>
      </c>
      <c r="BA239" s="6" t="s">
        <v>1903</v>
      </c>
      <c r="BB239" s="1" t="s">
        <v>53</v>
      </c>
      <c r="BC239" s="1" t="s">
        <v>55</v>
      </c>
      <c r="BD239" s="3" t="s">
        <v>643</v>
      </c>
      <c r="BE239" s="57">
        <f t="shared" ca="1" si="33"/>
        <v>-41</v>
      </c>
      <c r="BF239" s="42" t="str">
        <f t="shared" ca="1" si="31"/>
        <v>TERMINADO</v>
      </c>
      <c r="BG239" s="4"/>
      <c r="BH239" s="4"/>
      <c r="BI239" s="4"/>
      <c r="BJ239" s="4"/>
      <c r="BK239" s="4"/>
      <c r="BL239" s="4"/>
    </row>
    <row r="240" spans="1:64" s="3" customFormat="1" ht="44" customHeight="1" x14ac:dyDescent="0.35">
      <c r="A240" s="3" t="s">
        <v>1103</v>
      </c>
      <c r="B240" s="1">
        <v>2025</v>
      </c>
      <c r="C240" s="3" t="s">
        <v>1821</v>
      </c>
      <c r="D240" s="3" t="s">
        <v>121</v>
      </c>
      <c r="E240" s="3" t="s">
        <v>1839</v>
      </c>
      <c r="F240" s="3" t="s">
        <v>118</v>
      </c>
      <c r="G240" s="14">
        <v>45727</v>
      </c>
      <c r="H240" s="3" t="s">
        <v>1838</v>
      </c>
      <c r="I240" s="3" t="s">
        <v>66</v>
      </c>
      <c r="J240" s="3">
        <v>1026276316</v>
      </c>
      <c r="K240" s="3" t="s">
        <v>53</v>
      </c>
      <c r="L240" s="3" t="s">
        <v>53</v>
      </c>
      <c r="M240" s="3" t="s">
        <v>56</v>
      </c>
      <c r="N240" s="3" t="s">
        <v>222</v>
      </c>
      <c r="O240" s="153" t="s">
        <v>1840</v>
      </c>
      <c r="P240" s="38">
        <v>38400000</v>
      </c>
      <c r="Q240" s="22">
        <v>8</v>
      </c>
      <c r="R240" s="16">
        <v>4800000</v>
      </c>
      <c r="S240" s="5" t="s">
        <v>53</v>
      </c>
      <c r="T240" s="17" t="s">
        <v>53</v>
      </c>
      <c r="U240" s="1" t="s">
        <v>1841</v>
      </c>
      <c r="V240" s="1" t="s">
        <v>1830</v>
      </c>
      <c r="W240" s="3" t="s">
        <v>53</v>
      </c>
      <c r="X240" s="3" t="s">
        <v>53</v>
      </c>
      <c r="Y240" s="3" t="s">
        <v>107</v>
      </c>
      <c r="Z240" s="3" t="s">
        <v>53</v>
      </c>
      <c r="AA240" s="3" t="s">
        <v>53</v>
      </c>
      <c r="AB240" s="3">
        <v>0</v>
      </c>
      <c r="AC240" s="50">
        <f t="shared" si="27"/>
        <v>38400000</v>
      </c>
      <c r="AD240" s="50" t="s">
        <v>53</v>
      </c>
      <c r="AE240" s="50" t="s">
        <v>53</v>
      </c>
      <c r="AF240" s="50" t="s">
        <v>53</v>
      </c>
      <c r="AG240" s="50" t="s">
        <v>53</v>
      </c>
      <c r="AH240" s="50" t="s">
        <v>53</v>
      </c>
      <c r="AI240" s="50" t="s">
        <v>53</v>
      </c>
      <c r="AJ240" s="50" t="s">
        <v>53</v>
      </c>
      <c r="AK240" s="50" t="s">
        <v>53</v>
      </c>
      <c r="AL240" s="50" t="s">
        <v>53</v>
      </c>
      <c r="AM240" s="50" t="s">
        <v>53</v>
      </c>
      <c r="AN240" s="50" t="s">
        <v>53</v>
      </c>
      <c r="AO240" s="1" t="s">
        <v>55</v>
      </c>
      <c r="AP240" s="24">
        <f t="shared" si="32"/>
        <v>45727</v>
      </c>
      <c r="AQ240" s="14" t="s">
        <v>53</v>
      </c>
      <c r="AR240" s="14" t="s">
        <v>53</v>
      </c>
      <c r="AS240" s="47">
        <v>45728</v>
      </c>
      <c r="AT240" s="47">
        <v>45972</v>
      </c>
      <c r="AU240" s="20">
        <f t="shared" si="29"/>
        <v>45972</v>
      </c>
      <c r="AV240" s="59" t="str">
        <f t="shared" ca="1" si="30"/>
        <v>EJECUCION</v>
      </c>
      <c r="AW240" s="3" t="s">
        <v>53</v>
      </c>
      <c r="AX240" s="43" t="s">
        <v>403</v>
      </c>
      <c r="AY240" s="1" t="s">
        <v>404</v>
      </c>
      <c r="AZ240" s="3" t="s">
        <v>55</v>
      </c>
      <c r="BA240" s="6" t="s">
        <v>1904</v>
      </c>
      <c r="BB240" s="1" t="s">
        <v>53</v>
      </c>
      <c r="BC240" s="1" t="s">
        <v>55</v>
      </c>
      <c r="BD240" s="3" t="s">
        <v>277</v>
      </c>
      <c r="BE240" s="57">
        <f t="shared" ca="1" si="33"/>
        <v>80</v>
      </c>
      <c r="BF240" s="42" t="str">
        <f t="shared" ca="1" si="31"/>
        <v>EJECUCION</v>
      </c>
      <c r="BG240" s="4"/>
      <c r="BH240" s="4"/>
      <c r="BI240" s="4"/>
      <c r="BJ240" s="4"/>
      <c r="BK240" s="4"/>
      <c r="BL240" s="4"/>
    </row>
    <row r="241" spans="1:64" s="3" customFormat="1" ht="47.25" customHeight="1" x14ac:dyDescent="0.35">
      <c r="A241" s="3" t="s">
        <v>1103</v>
      </c>
      <c r="B241" s="1">
        <v>2025</v>
      </c>
      <c r="C241" s="3" t="s">
        <v>1822</v>
      </c>
      <c r="D241" s="3" t="s">
        <v>121</v>
      </c>
      <c r="E241" s="3" t="s">
        <v>1843</v>
      </c>
      <c r="F241" s="3" t="s">
        <v>118</v>
      </c>
      <c r="G241" s="14">
        <v>45727</v>
      </c>
      <c r="H241" s="3" t="s">
        <v>1842</v>
      </c>
      <c r="I241" s="3" t="s">
        <v>66</v>
      </c>
      <c r="J241" s="3">
        <v>1070949123</v>
      </c>
      <c r="K241" s="3" t="s">
        <v>53</v>
      </c>
      <c r="L241" s="3" t="s">
        <v>53</v>
      </c>
      <c r="M241" s="3" t="s">
        <v>56</v>
      </c>
      <c r="N241" s="3" t="s">
        <v>222</v>
      </c>
      <c r="O241" s="153" t="s">
        <v>1333</v>
      </c>
      <c r="P241" s="38">
        <v>19500000</v>
      </c>
      <c r="Q241" s="22">
        <v>3</v>
      </c>
      <c r="R241" s="16">
        <v>5000000</v>
      </c>
      <c r="S241" s="5" t="s">
        <v>53</v>
      </c>
      <c r="T241" s="17" t="s">
        <v>53</v>
      </c>
      <c r="U241" s="1" t="s">
        <v>1844</v>
      </c>
      <c r="V241" s="1" t="s">
        <v>1845</v>
      </c>
      <c r="W241" s="3" t="s">
        <v>1238</v>
      </c>
      <c r="X241" s="3" t="s">
        <v>53</v>
      </c>
      <c r="Y241" s="3" t="s">
        <v>682</v>
      </c>
      <c r="Z241" s="3" t="s">
        <v>53</v>
      </c>
      <c r="AA241" s="3" t="s">
        <v>53</v>
      </c>
      <c r="AB241" s="3">
        <v>0</v>
      </c>
      <c r="AC241" s="50">
        <f t="shared" si="27"/>
        <v>19500000</v>
      </c>
      <c r="AD241" s="50" t="s">
        <v>53</v>
      </c>
      <c r="AE241" s="50" t="s">
        <v>53</v>
      </c>
      <c r="AF241" s="50" t="s">
        <v>53</v>
      </c>
      <c r="AG241" s="50" t="s">
        <v>53</v>
      </c>
      <c r="AH241" s="50" t="s">
        <v>53</v>
      </c>
      <c r="AI241" s="50" t="s">
        <v>53</v>
      </c>
      <c r="AJ241" s="50" t="s">
        <v>53</v>
      </c>
      <c r="AK241" s="50" t="s">
        <v>53</v>
      </c>
      <c r="AL241" s="50" t="s">
        <v>53</v>
      </c>
      <c r="AM241" s="50" t="s">
        <v>53</v>
      </c>
      <c r="AN241" s="50" t="s">
        <v>53</v>
      </c>
      <c r="AO241" s="1" t="s">
        <v>55</v>
      </c>
      <c r="AP241" s="24">
        <f t="shared" si="32"/>
        <v>45727</v>
      </c>
      <c r="AQ241" s="14" t="s">
        <v>53</v>
      </c>
      <c r="AR241" s="14" t="s">
        <v>53</v>
      </c>
      <c r="AS241" s="47">
        <v>45728</v>
      </c>
      <c r="AT241" s="47">
        <v>45819</v>
      </c>
      <c r="AU241" s="20">
        <f t="shared" si="29"/>
        <v>45819</v>
      </c>
      <c r="AV241" s="59" t="str">
        <f t="shared" ca="1" si="30"/>
        <v>TERMINADO</v>
      </c>
      <c r="AW241" s="3" t="s">
        <v>53</v>
      </c>
      <c r="AX241" s="43" t="s">
        <v>403</v>
      </c>
      <c r="AY241" s="1" t="s">
        <v>404</v>
      </c>
      <c r="AZ241" s="3" t="s">
        <v>55</v>
      </c>
      <c r="BA241" s="6" t="s">
        <v>1905</v>
      </c>
      <c r="BB241" s="1" t="s">
        <v>53</v>
      </c>
      <c r="BC241" s="1" t="s">
        <v>55</v>
      </c>
      <c r="BD241" s="3" t="s">
        <v>643</v>
      </c>
      <c r="BE241" s="57">
        <f t="shared" ca="1" si="33"/>
        <v>-73</v>
      </c>
      <c r="BF241" s="42" t="str">
        <f t="shared" ca="1" si="31"/>
        <v>TERMINADO</v>
      </c>
      <c r="BG241" s="4"/>
      <c r="BH241" s="4"/>
      <c r="BI241" s="4"/>
      <c r="BJ241" s="4"/>
      <c r="BK241" s="4"/>
      <c r="BL241" s="4"/>
    </row>
    <row r="242" spans="1:64" s="3" customFormat="1" ht="154" x14ac:dyDescent="0.35">
      <c r="A242" s="3" t="s">
        <v>1103</v>
      </c>
      <c r="B242" s="1">
        <v>2025</v>
      </c>
      <c r="C242" s="3" t="s">
        <v>1823</v>
      </c>
      <c r="D242" s="3" t="s">
        <v>121</v>
      </c>
      <c r="E242" s="3" t="s">
        <v>1847</v>
      </c>
      <c r="F242" s="3" t="s">
        <v>118</v>
      </c>
      <c r="G242" s="14">
        <v>45728</v>
      </c>
      <c r="H242" s="3" t="s">
        <v>1846</v>
      </c>
      <c r="I242" s="3" t="s">
        <v>66</v>
      </c>
      <c r="J242" s="3">
        <v>11224658</v>
      </c>
      <c r="K242" s="3" t="s">
        <v>53</v>
      </c>
      <c r="L242" s="3" t="s">
        <v>53</v>
      </c>
      <c r="M242" s="3" t="s">
        <v>56</v>
      </c>
      <c r="N242" s="3" t="s">
        <v>229</v>
      </c>
      <c r="O242" s="153" t="s">
        <v>1333</v>
      </c>
      <c r="P242" s="38">
        <v>19500000</v>
      </c>
      <c r="Q242" s="3">
        <v>3</v>
      </c>
      <c r="R242" s="16">
        <v>5000000</v>
      </c>
      <c r="S242" s="5" t="s">
        <v>53</v>
      </c>
      <c r="T242" s="17" t="s">
        <v>53</v>
      </c>
      <c r="U242" s="1" t="s">
        <v>1848</v>
      </c>
      <c r="V242" s="3" t="s">
        <v>1930</v>
      </c>
      <c r="W242" s="3" t="s">
        <v>1238</v>
      </c>
      <c r="X242" s="3" t="s">
        <v>53</v>
      </c>
      <c r="Y242" s="3" t="s">
        <v>682</v>
      </c>
      <c r="Z242" s="3" t="s">
        <v>53</v>
      </c>
      <c r="AA242" s="3" t="s">
        <v>53</v>
      </c>
      <c r="AB242" s="3">
        <v>0</v>
      </c>
      <c r="AC242" s="50">
        <f t="shared" ref="AC242:AC306" si="34">AB242+P242</f>
        <v>19500000</v>
      </c>
      <c r="AD242" s="50" t="s">
        <v>53</v>
      </c>
      <c r="AE242" s="50" t="s">
        <v>53</v>
      </c>
      <c r="AF242" s="50" t="s">
        <v>53</v>
      </c>
      <c r="AG242" s="50" t="s">
        <v>53</v>
      </c>
      <c r="AH242" s="50" t="s">
        <v>53</v>
      </c>
      <c r="AI242" s="50" t="s">
        <v>53</v>
      </c>
      <c r="AJ242" s="50" t="s">
        <v>53</v>
      </c>
      <c r="AK242" s="50" t="s">
        <v>53</v>
      </c>
      <c r="AL242" s="50" t="s">
        <v>53</v>
      </c>
      <c r="AM242" s="50" t="s">
        <v>53</v>
      </c>
      <c r="AN242" s="50" t="s">
        <v>53</v>
      </c>
      <c r="AO242" s="1" t="s">
        <v>55</v>
      </c>
      <c r="AP242" s="24">
        <f t="shared" si="32"/>
        <v>45728</v>
      </c>
      <c r="AQ242" s="14" t="s">
        <v>53</v>
      </c>
      <c r="AR242" s="14" t="s">
        <v>53</v>
      </c>
      <c r="AS242" s="47">
        <v>45729</v>
      </c>
      <c r="AT242" s="47">
        <v>45820</v>
      </c>
      <c r="AU242" s="20">
        <f t="shared" si="29"/>
        <v>45820</v>
      </c>
      <c r="AV242" s="59" t="str">
        <f t="shared" ca="1" si="30"/>
        <v>TERMINADO</v>
      </c>
      <c r="AW242" s="3" t="s">
        <v>53</v>
      </c>
      <c r="AX242" s="43" t="s">
        <v>403</v>
      </c>
      <c r="AY242" s="1" t="s">
        <v>404</v>
      </c>
      <c r="AZ242" s="3" t="s">
        <v>55</v>
      </c>
      <c r="BA242" s="6" t="s">
        <v>1906</v>
      </c>
      <c r="BB242" s="1" t="s">
        <v>53</v>
      </c>
      <c r="BC242" s="1" t="s">
        <v>55</v>
      </c>
      <c r="BD242" s="3" t="s">
        <v>643</v>
      </c>
      <c r="BE242" s="57">
        <f t="shared" ca="1" si="33"/>
        <v>-72</v>
      </c>
      <c r="BF242" s="42" t="str">
        <f t="shared" ca="1" si="31"/>
        <v>TERMINADO</v>
      </c>
      <c r="BG242" s="4"/>
      <c r="BH242" s="4"/>
      <c r="BI242" s="4"/>
      <c r="BJ242" s="4"/>
      <c r="BK242" s="4"/>
      <c r="BL242" s="4"/>
    </row>
    <row r="243" spans="1:64" s="3" customFormat="1" ht="59" customHeight="1" x14ac:dyDescent="0.35">
      <c r="A243" s="3" t="s">
        <v>1103</v>
      </c>
      <c r="B243" s="1">
        <v>2025</v>
      </c>
      <c r="C243" s="3" t="s">
        <v>1824</v>
      </c>
      <c r="D243" s="3" t="s">
        <v>121</v>
      </c>
      <c r="E243" s="3" t="s">
        <v>1850</v>
      </c>
      <c r="F243" s="3" t="s">
        <v>118</v>
      </c>
      <c r="G243" s="14">
        <v>45730</v>
      </c>
      <c r="H243" s="3" t="s">
        <v>1849</v>
      </c>
      <c r="I243" s="3" t="s">
        <v>66</v>
      </c>
      <c r="J243" s="3">
        <v>79406468</v>
      </c>
      <c r="K243" s="3" t="s">
        <v>53</v>
      </c>
      <c r="L243" s="3" t="s">
        <v>53</v>
      </c>
      <c r="M243" s="3" t="s">
        <v>56</v>
      </c>
      <c r="N243" s="3" t="s">
        <v>1851</v>
      </c>
      <c r="O243" s="153" t="s">
        <v>1852</v>
      </c>
      <c r="P243" s="38">
        <v>12267000</v>
      </c>
      <c r="Q243" s="22"/>
      <c r="R243" s="16"/>
      <c r="S243" s="5" t="s">
        <v>53</v>
      </c>
      <c r="T243" s="17" t="s">
        <v>53</v>
      </c>
      <c r="U243" s="1" t="s">
        <v>1853</v>
      </c>
      <c r="V243" s="3" t="s">
        <v>1953</v>
      </c>
      <c r="W243" s="3" t="s">
        <v>53</v>
      </c>
      <c r="X243" s="3" t="s">
        <v>53</v>
      </c>
      <c r="Y243" s="3" t="s">
        <v>107</v>
      </c>
      <c r="Z243" s="3" t="s">
        <v>53</v>
      </c>
      <c r="AA243" s="3" t="s">
        <v>53</v>
      </c>
      <c r="AB243" s="3">
        <v>0</v>
      </c>
      <c r="AC243" s="50">
        <f t="shared" si="34"/>
        <v>12267000</v>
      </c>
      <c r="AD243" s="50" t="s">
        <v>53</v>
      </c>
      <c r="AE243" s="50" t="s">
        <v>53</v>
      </c>
      <c r="AF243" s="50" t="s">
        <v>53</v>
      </c>
      <c r="AG243" s="50" t="s">
        <v>53</v>
      </c>
      <c r="AH243" s="50" t="s">
        <v>53</v>
      </c>
      <c r="AI243" s="50" t="s">
        <v>53</v>
      </c>
      <c r="AJ243" s="50" t="s">
        <v>53</v>
      </c>
      <c r="AK243" s="50" t="s">
        <v>53</v>
      </c>
      <c r="AL243" s="50" t="s">
        <v>53</v>
      </c>
      <c r="AM243" s="50" t="s">
        <v>53</v>
      </c>
      <c r="AN243" s="50" t="s">
        <v>53</v>
      </c>
      <c r="AO243" s="1" t="s">
        <v>55</v>
      </c>
      <c r="AP243" s="24">
        <f t="shared" si="32"/>
        <v>45730</v>
      </c>
      <c r="AQ243" s="14" t="s">
        <v>53</v>
      </c>
      <c r="AR243" s="14" t="s">
        <v>53</v>
      </c>
      <c r="AS243" s="47">
        <v>45733</v>
      </c>
      <c r="AT243" s="47">
        <v>45900</v>
      </c>
      <c r="AU243" s="20">
        <f t="shared" si="29"/>
        <v>45900</v>
      </c>
      <c r="AV243" s="59" t="str">
        <f t="shared" ca="1" si="30"/>
        <v>EJECUCION</v>
      </c>
      <c r="AW243" s="3" t="s">
        <v>53</v>
      </c>
      <c r="AX243" s="43" t="s">
        <v>314</v>
      </c>
      <c r="AY243" s="3" t="s">
        <v>315</v>
      </c>
      <c r="AZ243" s="3" t="s">
        <v>55</v>
      </c>
      <c r="BA243" s="6" t="s">
        <v>1907</v>
      </c>
      <c r="BB243" s="1" t="s">
        <v>53</v>
      </c>
      <c r="BC243" s="1" t="s">
        <v>55</v>
      </c>
      <c r="BD243" s="3" t="s">
        <v>277</v>
      </c>
      <c r="BE243" s="57">
        <f t="shared" ca="1" si="33"/>
        <v>8</v>
      </c>
      <c r="BF243" s="42" t="str">
        <f t="shared" ca="1" si="31"/>
        <v>EJECUCION</v>
      </c>
      <c r="BG243" s="4"/>
      <c r="BH243" s="4"/>
      <c r="BI243" s="4"/>
      <c r="BJ243" s="4"/>
      <c r="BK243" s="4"/>
      <c r="BL243" s="4"/>
    </row>
    <row r="244" spans="1:64" s="3" customFormat="1" ht="72.650000000000006" customHeight="1" x14ac:dyDescent="0.35">
      <c r="A244" s="3" t="s">
        <v>98</v>
      </c>
      <c r="B244" s="1">
        <v>2025</v>
      </c>
      <c r="C244" s="3" t="s">
        <v>1825</v>
      </c>
      <c r="D244" s="3" t="s">
        <v>121</v>
      </c>
      <c r="E244" s="3" t="s">
        <v>1855</v>
      </c>
      <c r="F244" s="3" t="s">
        <v>118</v>
      </c>
      <c r="G244" s="14">
        <v>45727</v>
      </c>
      <c r="H244" s="3" t="s">
        <v>1854</v>
      </c>
      <c r="I244" s="3" t="s">
        <v>66</v>
      </c>
      <c r="J244" s="3">
        <v>1069264917</v>
      </c>
      <c r="K244" s="3" t="s">
        <v>53</v>
      </c>
      <c r="L244" s="3" t="s">
        <v>53</v>
      </c>
      <c r="M244" s="3" t="s">
        <v>56</v>
      </c>
      <c r="N244" s="3" t="s">
        <v>222</v>
      </c>
      <c r="O244" s="153" t="s">
        <v>1333</v>
      </c>
      <c r="P244" s="38">
        <v>19500000</v>
      </c>
      <c r="Q244" s="22">
        <v>3</v>
      </c>
      <c r="R244" s="16">
        <v>5000000</v>
      </c>
      <c r="S244" s="5" t="s">
        <v>53</v>
      </c>
      <c r="T244" s="17" t="s">
        <v>53</v>
      </c>
      <c r="U244" s="1" t="s">
        <v>1856</v>
      </c>
      <c r="V244" s="1" t="s">
        <v>1857</v>
      </c>
      <c r="W244" s="3" t="s">
        <v>1238</v>
      </c>
      <c r="X244" s="3" t="s">
        <v>53</v>
      </c>
      <c r="Y244" s="3" t="s">
        <v>682</v>
      </c>
      <c r="Z244" s="3" t="s">
        <v>53</v>
      </c>
      <c r="AA244" s="3" t="s">
        <v>53</v>
      </c>
      <c r="AB244" s="3">
        <v>0</v>
      </c>
      <c r="AC244" s="50">
        <f t="shared" si="34"/>
        <v>19500000</v>
      </c>
      <c r="AD244" s="50" t="s">
        <v>53</v>
      </c>
      <c r="AE244" s="50" t="s">
        <v>53</v>
      </c>
      <c r="AF244" s="50" t="s">
        <v>53</v>
      </c>
      <c r="AG244" s="50" t="s">
        <v>53</v>
      </c>
      <c r="AH244" s="50" t="s">
        <v>53</v>
      </c>
      <c r="AI244" s="50" t="s">
        <v>53</v>
      </c>
      <c r="AJ244" s="50" t="s">
        <v>53</v>
      </c>
      <c r="AK244" s="50" t="s">
        <v>53</v>
      </c>
      <c r="AL244" s="50" t="s">
        <v>53</v>
      </c>
      <c r="AM244" s="50" t="s">
        <v>53</v>
      </c>
      <c r="AN244" s="50" t="s">
        <v>53</v>
      </c>
      <c r="AO244" s="1" t="s">
        <v>55</v>
      </c>
      <c r="AP244" s="24">
        <f t="shared" si="32"/>
        <v>45727</v>
      </c>
      <c r="AQ244" s="14" t="s">
        <v>53</v>
      </c>
      <c r="AR244" s="14" t="s">
        <v>53</v>
      </c>
      <c r="AS244" s="47">
        <v>45728</v>
      </c>
      <c r="AT244" s="47">
        <v>45819</v>
      </c>
      <c r="AU244" s="20">
        <f t="shared" si="29"/>
        <v>45819</v>
      </c>
      <c r="AV244" s="59" t="str">
        <f t="shared" ca="1" si="30"/>
        <v>TERMINADO</v>
      </c>
      <c r="AW244" s="3" t="s">
        <v>53</v>
      </c>
      <c r="AX244" s="43" t="s">
        <v>403</v>
      </c>
      <c r="AY244" s="1" t="s">
        <v>404</v>
      </c>
      <c r="AZ244" s="3" t="s">
        <v>55</v>
      </c>
      <c r="BA244" s="6" t="s">
        <v>1908</v>
      </c>
      <c r="BB244" s="1" t="s">
        <v>53</v>
      </c>
      <c r="BC244" s="1" t="s">
        <v>55</v>
      </c>
      <c r="BD244" s="1" t="s">
        <v>643</v>
      </c>
      <c r="BE244" s="57">
        <f t="shared" ca="1" si="33"/>
        <v>-73</v>
      </c>
      <c r="BF244" s="42" t="str">
        <f t="shared" ca="1" si="31"/>
        <v>TERMINADO</v>
      </c>
      <c r="BG244" s="4"/>
      <c r="BH244" s="4"/>
      <c r="BI244" s="4"/>
      <c r="BJ244" s="4"/>
      <c r="BK244" s="4"/>
      <c r="BL244" s="4"/>
    </row>
    <row r="245" spans="1:64" s="3" customFormat="1" ht="72.650000000000006" customHeight="1" x14ac:dyDescent="0.35">
      <c r="A245" s="3" t="s">
        <v>98</v>
      </c>
      <c r="B245" s="1">
        <v>2025</v>
      </c>
      <c r="C245" s="3" t="s">
        <v>1826</v>
      </c>
      <c r="D245" s="3" t="s">
        <v>121</v>
      </c>
      <c r="E245" s="3" t="s">
        <v>1859</v>
      </c>
      <c r="F245" s="3" t="s">
        <v>118</v>
      </c>
      <c r="G245" s="14">
        <v>45727</v>
      </c>
      <c r="H245" s="3" t="s">
        <v>1858</v>
      </c>
      <c r="I245" s="3" t="s">
        <v>66</v>
      </c>
      <c r="J245" s="3">
        <v>93402262</v>
      </c>
      <c r="K245" s="3" t="s">
        <v>53</v>
      </c>
      <c r="L245" s="3" t="s">
        <v>53</v>
      </c>
      <c r="M245" s="3" t="s">
        <v>56</v>
      </c>
      <c r="N245" s="3" t="s">
        <v>229</v>
      </c>
      <c r="O245" s="153" t="s">
        <v>231</v>
      </c>
      <c r="P245" s="38">
        <v>28000000</v>
      </c>
      <c r="Q245" s="22">
        <v>4</v>
      </c>
      <c r="R245" s="49">
        <v>7000000</v>
      </c>
      <c r="S245" s="5" t="s">
        <v>53</v>
      </c>
      <c r="T245" s="17" t="s">
        <v>53</v>
      </c>
      <c r="U245" s="1" t="s">
        <v>1860</v>
      </c>
      <c r="V245" s="1" t="s">
        <v>1831</v>
      </c>
      <c r="W245" s="3" t="s">
        <v>53</v>
      </c>
      <c r="X245" s="3" t="s">
        <v>53</v>
      </c>
      <c r="Y245" s="3" t="s">
        <v>107</v>
      </c>
      <c r="Z245" s="3" t="s">
        <v>53</v>
      </c>
      <c r="AA245" s="3" t="s">
        <v>53</v>
      </c>
      <c r="AB245" s="3">
        <v>0</v>
      </c>
      <c r="AC245" s="50">
        <f t="shared" si="34"/>
        <v>28000000</v>
      </c>
      <c r="AD245" s="50" t="s">
        <v>53</v>
      </c>
      <c r="AE245" s="50" t="s">
        <v>53</v>
      </c>
      <c r="AF245" s="50" t="s">
        <v>53</v>
      </c>
      <c r="AG245" s="50" t="s">
        <v>53</v>
      </c>
      <c r="AH245" s="50" t="s">
        <v>53</v>
      </c>
      <c r="AI245" s="50" t="s">
        <v>53</v>
      </c>
      <c r="AJ245" s="50" t="s">
        <v>53</v>
      </c>
      <c r="AK245" s="50" t="s">
        <v>53</v>
      </c>
      <c r="AL245" s="50" t="s">
        <v>53</v>
      </c>
      <c r="AM245" s="50" t="s">
        <v>53</v>
      </c>
      <c r="AN245" s="50" t="s">
        <v>53</v>
      </c>
      <c r="AO245" s="1" t="s">
        <v>55</v>
      </c>
      <c r="AP245" s="24">
        <f t="shared" si="32"/>
        <v>45727</v>
      </c>
      <c r="AQ245" s="14" t="s">
        <v>53</v>
      </c>
      <c r="AR245" s="14" t="s">
        <v>53</v>
      </c>
      <c r="AS245" s="47">
        <v>45728</v>
      </c>
      <c r="AT245" s="47">
        <v>45849</v>
      </c>
      <c r="AU245" s="20">
        <f t="shared" si="29"/>
        <v>45849</v>
      </c>
      <c r="AV245" s="59" t="str">
        <f t="shared" ca="1" si="30"/>
        <v>TERMINADO</v>
      </c>
      <c r="AW245" s="3" t="s">
        <v>53</v>
      </c>
      <c r="AX245" s="43" t="s">
        <v>277</v>
      </c>
      <c r="AY245" s="1" t="s">
        <v>61</v>
      </c>
      <c r="AZ245" s="3" t="s">
        <v>55</v>
      </c>
      <c r="BA245" s="6" t="s">
        <v>1909</v>
      </c>
      <c r="BB245" s="1" t="s">
        <v>53</v>
      </c>
      <c r="BC245" s="1" t="s">
        <v>55</v>
      </c>
      <c r="BD245" s="1" t="s">
        <v>277</v>
      </c>
      <c r="BE245" s="57">
        <f t="shared" ca="1" si="33"/>
        <v>-43</v>
      </c>
      <c r="BF245" s="42" t="str">
        <f t="shared" ca="1" si="31"/>
        <v>TERMINADO</v>
      </c>
      <c r="BG245" s="4"/>
      <c r="BH245" s="4"/>
      <c r="BI245" s="4"/>
      <c r="BJ245" s="4"/>
      <c r="BK245" s="4"/>
      <c r="BL245" s="4"/>
    </row>
    <row r="246" spans="1:64" s="3" customFormat="1" ht="72.650000000000006" customHeight="1" x14ac:dyDescent="0.35">
      <c r="A246" s="3" t="s">
        <v>106</v>
      </c>
      <c r="B246" s="1">
        <v>2025</v>
      </c>
      <c r="C246" s="3" t="s">
        <v>1827</v>
      </c>
      <c r="D246" s="3" t="s">
        <v>121</v>
      </c>
      <c r="E246" s="3" t="s">
        <v>1862</v>
      </c>
      <c r="F246" s="3" t="s">
        <v>118</v>
      </c>
      <c r="G246" s="14">
        <v>45728</v>
      </c>
      <c r="H246" s="3" t="s">
        <v>1861</v>
      </c>
      <c r="I246" s="3" t="s">
        <v>66</v>
      </c>
      <c r="J246" s="3">
        <v>52878746</v>
      </c>
      <c r="K246" s="3" t="s">
        <v>53</v>
      </c>
      <c r="L246" s="3" t="s">
        <v>53</v>
      </c>
      <c r="M246" s="3" t="s">
        <v>56</v>
      </c>
      <c r="N246" s="3" t="s">
        <v>222</v>
      </c>
      <c r="O246" s="153" t="s">
        <v>1863</v>
      </c>
      <c r="P246" s="38">
        <v>22500000</v>
      </c>
      <c r="Q246" s="22">
        <v>5</v>
      </c>
      <c r="R246" s="16">
        <v>4500000</v>
      </c>
      <c r="S246" s="5" t="s">
        <v>53</v>
      </c>
      <c r="T246" s="17" t="s">
        <v>53</v>
      </c>
      <c r="U246" s="1" t="s">
        <v>1864</v>
      </c>
      <c r="V246" s="1" t="s">
        <v>1865</v>
      </c>
      <c r="W246" s="3" t="s">
        <v>1238</v>
      </c>
      <c r="X246" s="3" t="s">
        <v>53</v>
      </c>
      <c r="Y246" s="3" t="s">
        <v>682</v>
      </c>
      <c r="Z246" s="3" t="s">
        <v>53</v>
      </c>
      <c r="AA246" s="3" t="s">
        <v>53</v>
      </c>
      <c r="AB246" s="3">
        <v>0</v>
      </c>
      <c r="AC246" s="50">
        <f t="shared" si="34"/>
        <v>22500000</v>
      </c>
      <c r="AD246" s="50" t="s">
        <v>53</v>
      </c>
      <c r="AE246" s="50" t="s">
        <v>53</v>
      </c>
      <c r="AF246" s="50" t="s">
        <v>53</v>
      </c>
      <c r="AG246" s="50" t="s">
        <v>53</v>
      </c>
      <c r="AH246" s="50" t="s">
        <v>53</v>
      </c>
      <c r="AI246" s="50" t="s">
        <v>53</v>
      </c>
      <c r="AJ246" s="50" t="s">
        <v>53</v>
      </c>
      <c r="AK246" s="50" t="s">
        <v>53</v>
      </c>
      <c r="AL246" s="50" t="s">
        <v>53</v>
      </c>
      <c r="AM246" s="50" t="s">
        <v>53</v>
      </c>
      <c r="AN246" s="50" t="s">
        <v>53</v>
      </c>
      <c r="AO246" s="1" t="s">
        <v>55</v>
      </c>
      <c r="AP246" s="24">
        <f t="shared" si="32"/>
        <v>45728</v>
      </c>
      <c r="AQ246" s="14" t="s">
        <v>53</v>
      </c>
      <c r="AR246" s="14" t="s">
        <v>53</v>
      </c>
      <c r="AS246" s="47">
        <v>45729</v>
      </c>
      <c r="AT246" s="47">
        <v>45881</v>
      </c>
      <c r="AU246" s="20">
        <f t="shared" si="29"/>
        <v>45881</v>
      </c>
      <c r="AV246" s="59" t="str">
        <f t="shared" ca="1" si="30"/>
        <v>TERMINADO</v>
      </c>
      <c r="AW246" s="3" t="s">
        <v>53</v>
      </c>
      <c r="AX246" s="43" t="s">
        <v>403</v>
      </c>
      <c r="AY246" s="1" t="s">
        <v>404</v>
      </c>
      <c r="AZ246" s="3" t="s">
        <v>55</v>
      </c>
      <c r="BA246" s="6" t="s">
        <v>1910</v>
      </c>
      <c r="BB246" s="1" t="s">
        <v>53</v>
      </c>
      <c r="BC246" s="1" t="s">
        <v>55</v>
      </c>
      <c r="BD246" s="1" t="s">
        <v>643</v>
      </c>
      <c r="BE246" s="57">
        <f t="shared" ca="1" si="33"/>
        <v>-11</v>
      </c>
      <c r="BF246" s="42" t="str">
        <f t="shared" ca="1" si="31"/>
        <v>TERMINADO</v>
      </c>
      <c r="BG246" s="4"/>
      <c r="BH246" s="4"/>
      <c r="BI246" s="4"/>
      <c r="BJ246" s="4"/>
      <c r="BK246" s="4"/>
      <c r="BL246" s="4"/>
    </row>
    <row r="247" spans="1:64" s="3" customFormat="1" ht="72.650000000000006" customHeight="1" x14ac:dyDescent="0.35">
      <c r="A247" s="3" t="s">
        <v>106</v>
      </c>
      <c r="B247" s="1">
        <v>2025</v>
      </c>
      <c r="C247" s="3" t="s">
        <v>1828</v>
      </c>
      <c r="D247" s="3" t="s">
        <v>121</v>
      </c>
      <c r="E247" s="3" t="s">
        <v>1869</v>
      </c>
      <c r="F247" s="3" t="s">
        <v>118</v>
      </c>
      <c r="G247" s="14">
        <v>45728</v>
      </c>
      <c r="H247" s="3" t="s">
        <v>1868</v>
      </c>
      <c r="I247" s="3" t="s">
        <v>66</v>
      </c>
      <c r="J247" s="3">
        <v>52951136</v>
      </c>
      <c r="K247" s="3" t="s">
        <v>53</v>
      </c>
      <c r="L247" s="3" t="s">
        <v>53</v>
      </c>
      <c r="M247" s="3" t="s">
        <v>56</v>
      </c>
      <c r="N247" s="3" t="s">
        <v>1870</v>
      </c>
      <c r="O247" s="153" t="s">
        <v>1871</v>
      </c>
      <c r="P247" s="38">
        <v>19500000</v>
      </c>
      <c r="Q247" s="22">
        <v>3</v>
      </c>
      <c r="R247" s="16">
        <v>4500000</v>
      </c>
      <c r="S247" s="5" t="s">
        <v>53</v>
      </c>
      <c r="T247" s="17" t="s">
        <v>53</v>
      </c>
      <c r="U247" s="1" t="s">
        <v>1872</v>
      </c>
      <c r="V247" s="1" t="s">
        <v>1873</v>
      </c>
      <c r="W247" s="3" t="s">
        <v>1238</v>
      </c>
      <c r="X247" s="3" t="s">
        <v>53</v>
      </c>
      <c r="Y247" s="3" t="s">
        <v>682</v>
      </c>
      <c r="Z247" s="3" t="s">
        <v>53</v>
      </c>
      <c r="AA247" s="3" t="s">
        <v>53</v>
      </c>
      <c r="AB247" s="3">
        <v>0</v>
      </c>
      <c r="AC247" s="50">
        <f t="shared" si="34"/>
        <v>19500000</v>
      </c>
      <c r="AD247" s="50" t="s">
        <v>53</v>
      </c>
      <c r="AE247" s="50" t="s">
        <v>53</v>
      </c>
      <c r="AF247" s="50" t="s">
        <v>53</v>
      </c>
      <c r="AG247" s="50" t="s">
        <v>53</v>
      </c>
      <c r="AH247" s="50" t="s">
        <v>53</v>
      </c>
      <c r="AI247" s="50" t="s">
        <v>53</v>
      </c>
      <c r="AJ247" s="50" t="s">
        <v>53</v>
      </c>
      <c r="AK247" s="50" t="s">
        <v>53</v>
      </c>
      <c r="AL247" s="50" t="s">
        <v>53</v>
      </c>
      <c r="AM247" s="50" t="s">
        <v>53</v>
      </c>
      <c r="AN247" s="50" t="s">
        <v>53</v>
      </c>
      <c r="AO247" s="1" t="s">
        <v>55</v>
      </c>
      <c r="AP247" s="24">
        <f t="shared" si="32"/>
        <v>45728</v>
      </c>
      <c r="AQ247" s="14" t="s">
        <v>53</v>
      </c>
      <c r="AR247" s="14" t="s">
        <v>53</v>
      </c>
      <c r="AS247" s="47">
        <v>45729</v>
      </c>
      <c r="AT247" s="47">
        <v>45820</v>
      </c>
      <c r="AU247" s="20">
        <f t="shared" si="29"/>
        <v>45820</v>
      </c>
      <c r="AV247" s="59" t="str">
        <f t="shared" ca="1" si="30"/>
        <v>TERMINADO</v>
      </c>
      <c r="AW247" s="3" t="s">
        <v>53</v>
      </c>
      <c r="AX247" s="43" t="s">
        <v>403</v>
      </c>
      <c r="AY247" s="1" t="s">
        <v>404</v>
      </c>
      <c r="AZ247" s="3" t="s">
        <v>55</v>
      </c>
      <c r="BA247" s="6" t="s">
        <v>1874</v>
      </c>
      <c r="BB247" s="1" t="s">
        <v>53</v>
      </c>
      <c r="BC247" s="1" t="s">
        <v>55</v>
      </c>
      <c r="BD247" s="1" t="s">
        <v>643</v>
      </c>
      <c r="BE247" s="57">
        <f t="shared" ca="1" si="33"/>
        <v>-72</v>
      </c>
      <c r="BF247" s="42" t="str">
        <f t="shared" ca="1" si="31"/>
        <v>TERMINADO</v>
      </c>
      <c r="BG247" s="4"/>
      <c r="BH247" s="4"/>
      <c r="BI247" s="4"/>
      <c r="BJ247" s="4"/>
      <c r="BK247" s="4"/>
      <c r="BL247" s="4"/>
    </row>
    <row r="248" spans="1:64" s="3" customFormat="1" ht="72.650000000000006" customHeight="1" x14ac:dyDescent="0.35">
      <c r="A248" s="3" t="s">
        <v>106</v>
      </c>
      <c r="B248" s="1">
        <v>2025</v>
      </c>
      <c r="C248" s="3" t="s">
        <v>1829</v>
      </c>
      <c r="D248" s="3" t="s">
        <v>121</v>
      </c>
      <c r="E248" s="3" t="s">
        <v>1876</v>
      </c>
      <c r="F248" s="3" t="s">
        <v>118</v>
      </c>
      <c r="G248" s="14">
        <v>45728</v>
      </c>
      <c r="H248" s="3" t="s">
        <v>1875</v>
      </c>
      <c r="I248" s="3" t="s">
        <v>66</v>
      </c>
      <c r="J248" s="3">
        <v>1014213671</v>
      </c>
      <c r="K248" s="3" t="s">
        <v>53</v>
      </c>
      <c r="L248" s="3" t="s">
        <v>53</v>
      </c>
      <c r="M248" s="3" t="s">
        <v>56</v>
      </c>
      <c r="N248" s="3" t="s">
        <v>362</v>
      </c>
      <c r="O248" s="153" t="s">
        <v>355</v>
      </c>
      <c r="P248" s="38">
        <v>16500000</v>
      </c>
      <c r="Q248" s="22">
        <v>3</v>
      </c>
      <c r="R248" s="16">
        <v>5500000</v>
      </c>
      <c r="S248" s="5" t="s">
        <v>53</v>
      </c>
      <c r="T248" s="17" t="s">
        <v>53</v>
      </c>
      <c r="U248" s="1" t="s">
        <v>1877</v>
      </c>
      <c r="V248" s="1" t="s">
        <v>1878</v>
      </c>
      <c r="W248" s="3" t="s">
        <v>53</v>
      </c>
      <c r="X248" s="3" t="s">
        <v>53</v>
      </c>
      <c r="Y248" s="3" t="s">
        <v>107</v>
      </c>
      <c r="Z248" s="3" t="s">
        <v>53</v>
      </c>
      <c r="AA248" s="3" t="s">
        <v>53</v>
      </c>
      <c r="AB248" s="3">
        <v>0</v>
      </c>
      <c r="AC248" s="50">
        <f t="shared" si="34"/>
        <v>16500000</v>
      </c>
      <c r="AD248" s="50" t="s">
        <v>53</v>
      </c>
      <c r="AE248" s="50" t="s">
        <v>53</v>
      </c>
      <c r="AF248" s="50" t="s">
        <v>53</v>
      </c>
      <c r="AG248" s="50" t="s">
        <v>53</v>
      </c>
      <c r="AH248" s="50" t="s">
        <v>53</v>
      </c>
      <c r="AI248" s="50" t="s">
        <v>53</v>
      </c>
      <c r="AJ248" s="50" t="s">
        <v>53</v>
      </c>
      <c r="AK248" s="50" t="s">
        <v>53</v>
      </c>
      <c r="AL248" s="50" t="s">
        <v>53</v>
      </c>
      <c r="AM248" s="50" t="s">
        <v>53</v>
      </c>
      <c r="AN248" s="50" t="s">
        <v>53</v>
      </c>
      <c r="AO248" s="1" t="s">
        <v>55</v>
      </c>
      <c r="AP248" s="24">
        <f t="shared" si="32"/>
        <v>45728</v>
      </c>
      <c r="AQ248" s="14" t="s">
        <v>53</v>
      </c>
      <c r="AR248" s="14" t="s">
        <v>53</v>
      </c>
      <c r="AS248" s="47">
        <v>45729</v>
      </c>
      <c r="AT248" s="47">
        <v>45820</v>
      </c>
      <c r="AU248" s="20">
        <f t="shared" si="29"/>
        <v>45820</v>
      </c>
      <c r="AV248" s="59" t="str">
        <f t="shared" ca="1" si="30"/>
        <v>TERMINADO</v>
      </c>
      <c r="AW248" s="3" t="s">
        <v>53</v>
      </c>
      <c r="AX248" s="43" t="s">
        <v>1232</v>
      </c>
      <c r="AY248" s="1" t="s">
        <v>358</v>
      </c>
      <c r="AZ248" s="3" t="s">
        <v>55</v>
      </c>
      <c r="BA248" s="6" t="s">
        <v>1879</v>
      </c>
      <c r="BB248" s="1" t="s">
        <v>53</v>
      </c>
      <c r="BC248" s="1" t="s">
        <v>55</v>
      </c>
      <c r="BD248" s="1" t="s">
        <v>277</v>
      </c>
      <c r="BE248" s="57">
        <f t="shared" ca="1" si="33"/>
        <v>-72</v>
      </c>
      <c r="BF248" s="42" t="str">
        <f t="shared" ca="1" si="31"/>
        <v>TERMINADO</v>
      </c>
      <c r="BG248" s="4"/>
      <c r="BH248" s="4"/>
      <c r="BI248" s="4"/>
      <c r="BJ248" s="4"/>
      <c r="BK248" s="4"/>
      <c r="BL248" s="4"/>
    </row>
    <row r="249" spans="1:64" s="3" customFormat="1" ht="154" x14ac:dyDescent="0.35">
      <c r="A249" s="3" t="s">
        <v>98</v>
      </c>
      <c r="B249" s="1">
        <v>2025</v>
      </c>
      <c r="C249" s="3" t="s">
        <v>1832</v>
      </c>
      <c r="D249" s="3" t="s">
        <v>121</v>
      </c>
      <c r="E249" s="3" t="s">
        <v>1880</v>
      </c>
      <c r="F249" s="3" t="s">
        <v>118</v>
      </c>
      <c r="G249" s="14">
        <v>45730</v>
      </c>
      <c r="H249" s="3" t="s">
        <v>1881</v>
      </c>
      <c r="I249" s="3" t="s">
        <v>66</v>
      </c>
      <c r="J249" s="3">
        <v>39584651</v>
      </c>
      <c r="K249" s="3" t="s">
        <v>53</v>
      </c>
      <c r="L249" s="3" t="s">
        <v>53</v>
      </c>
      <c r="M249" s="3" t="s">
        <v>56</v>
      </c>
      <c r="N249" s="3" t="s">
        <v>1303</v>
      </c>
      <c r="O249" s="153" t="s">
        <v>1882</v>
      </c>
      <c r="P249" s="38">
        <v>26375000</v>
      </c>
      <c r="Q249" s="22">
        <v>5</v>
      </c>
      <c r="R249" s="16">
        <v>5275000</v>
      </c>
      <c r="S249" s="5" t="s">
        <v>53</v>
      </c>
      <c r="T249" s="17" t="s">
        <v>53</v>
      </c>
      <c r="U249" s="1" t="s">
        <v>1883</v>
      </c>
      <c r="V249" s="1" t="s">
        <v>1957</v>
      </c>
      <c r="W249" s="3" t="s">
        <v>1884</v>
      </c>
      <c r="X249" s="3" t="s">
        <v>53</v>
      </c>
      <c r="Y249" s="3" t="s">
        <v>682</v>
      </c>
      <c r="Z249" s="3" t="s">
        <v>53</v>
      </c>
      <c r="AA249" s="3" t="s">
        <v>53</v>
      </c>
      <c r="AB249" s="3">
        <v>0</v>
      </c>
      <c r="AC249" s="50">
        <f t="shared" si="34"/>
        <v>26375000</v>
      </c>
      <c r="AD249" s="50" t="s">
        <v>53</v>
      </c>
      <c r="AE249" s="50" t="s">
        <v>53</v>
      </c>
      <c r="AF249" s="50" t="s">
        <v>53</v>
      </c>
      <c r="AG249" s="50" t="s">
        <v>53</v>
      </c>
      <c r="AH249" s="50" t="s">
        <v>53</v>
      </c>
      <c r="AI249" s="50" t="s">
        <v>53</v>
      </c>
      <c r="AJ249" s="50" t="s">
        <v>53</v>
      </c>
      <c r="AK249" s="50" t="s">
        <v>53</v>
      </c>
      <c r="AL249" s="50" t="s">
        <v>53</v>
      </c>
      <c r="AM249" s="50" t="s">
        <v>53</v>
      </c>
      <c r="AN249" s="50" t="s">
        <v>53</v>
      </c>
      <c r="AO249" s="1" t="s">
        <v>55</v>
      </c>
      <c r="AP249" s="24">
        <f t="shared" si="32"/>
        <v>45730</v>
      </c>
      <c r="AQ249" s="14" t="s">
        <v>53</v>
      </c>
      <c r="AR249" s="14" t="s">
        <v>53</v>
      </c>
      <c r="AS249" s="47">
        <v>45731</v>
      </c>
      <c r="AT249" s="47">
        <v>45883</v>
      </c>
      <c r="AU249" s="20">
        <f t="shared" si="29"/>
        <v>45883</v>
      </c>
      <c r="AV249" s="59" t="str">
        <f t="shared" ca="1" si="30"/>
        <v>TERMINADO</v>
      </c>
      <c r="AW249" s="3" t="s">
        <v>53</v>
      </c>
      <c r="AX249" s="43" t="s">
        <v>1232</v>
      </c>
      <c r="AY249" s="1" t="s">
        <v>358</v>
      </c>
      <c r="AZ249" s="3" t="s">
        <v>55</v>
      </c>
      <c r="BA249" s="6" t="s">
        <v>1885</v>
      </c>
      <c r="BB249" s="1" t="s">
        <v>53</v>
      </c>
      <c r="BC249" s="1" t="s">
        <v>55</v>
      </c>
      <c r="BD249" s="1" t="s">
        <v>643</v>
      </c>
      <c r="BE249" s="57">
        <f t="shared" ca="1" si="33"/>
        <v>-9</v>
      </c>
      <c r="BF249" s="42" t="str">
        <f t="shared" ca="1" si="31"/>
        <v>TERMINADO</v>
      </c>
      <c r="BG249" s="4"/>
      <c r="BH249" s="4"/>
      <c r="BI249" s="4"/>
      <c r="BJ249" s="4"/>
      <c r="BK249" s="4"/>
      <c r="BL249" s="4"/>
    </row>
    <row r="250" spans="1:64" s="3" customFormat="1" ht="56.4" customHeight="1" x14ac:dyDescent="0.35">
      <c r="A250" s="3" t="s">
        <v>98</v>
      </c>
      <c r="B250" s="1">
        <v>2025</v>
      </c>
      <c r="C250" s="3" t="s">
        <v>1833</v>
      </c>
      <c r="D250" s="3" t="s">
        <v>121</v>
      </c>
      <c r="E250" s="3" t="s">
        <v>1887</v>
      </c>
      <c r="F250" s="3" t="s">
        <v>118</v>
      </c>
      <c r="G250" s="14">
        <v>45729</v>
      </c>
      <c r="H250" s="3" t="s">
        <v>1886</v>
      </c>
      <c r="I250" s="3" t="s">
        <v>66</v>
      </c>
      <c r="J250" s="3">
        <v>21113339</v>
      </c>
      <c r="K250" s="3" t="s">
        <v>53</v>
      </c>
      <c r="L250" s="3" t="s">
        <v>53</v>
      </c>
      <c r="M250" s="3" t="s">
        <v>56</v>
      </c>
      <c r="N250" s="3" t="s">
        <v>362</v>
      </c>
      <c r="O250" s="153" t="s">
        <v>355</v>
      </c>
      <c r="P250" s="38">
        <v>16500000</v>
      </c>
      <c r="Q250" s="22">
        <v>3</v>
      </c>
      <c r="R250" s="16">
        <v>5500000</v>
      </c>
      <c r="S250" s="5" t="s">
        <v>53</v>
      </c>
      <c r="T250" s="17" t="s">
        <v>53</v>
      </c>
      <c r="U250" s="1" t="s">
        <v>1888</v>
      </c>
      <c r="V250" s="1" t="s">
        <v>1954</v>
      </c>
      <c r="W250" s="3" t="s">
        <v>53</v>
      </c>
      <c r="X250" s="3" t="s">
        <v>53</v>
      </c>
      <c r="Y250" s="3" t="s">
        <v>107</v>
      </c>
      <c r="Z250" s="3" t="s">
        <v>53</v>
      </c>
      <c r="AA250" s="3" t="s">
        <v>53</v>
      </c>
      <c r="AB250" s="3">
        <v>0</v>
      </c>
      <c r="AC250" s="50">
        <f t="shared" si="34"/>
        <v>16500000</v>
      </c>
      <c r="AD250" s="50" t="s">
        <v>53</v>
      </c>
      <c r="AE250" s="50" t="s">
        <v>53</v>
      </c>
      <c r="AF250" s="50" t="s">
        <v>53</v>
      </c>
      <c r="AG250" s="50" t="s">
        <v>53</v>
      </c>
      <c r="AH250" s="50" t="s">
        <v>53</v>
      </c>
      <c r="AI250" s="50" t="s">
        <v>53</v>
      </c>
      <c r="AJ250" s="50" t="s">
        <v>53</v>
      </c>
      <c r="AK250" s="50" t="s">
        <v>53</v>
      </c>
      <c r="AL250" s="50" t="s">
        <v>53</v>
      </c>
      <c r="AM250" s="50" t="s">
        <v>53</v>
      </c>
      <c r="AN250" s="50" t="s">
        <v>53</v>
      </c>
      <c r="AO250" s="1" t="s">
        <v>55</v>
      </c>
      <c r="AP250" s="24">
        <f t="shared" si="32"/>
        <v>45729</v>
      </c>
      <c r="AQ250" s="14" t="s">
        <v>53</v>
      </c>
      <c r="AR250" s="14" t="s">
        <v>53</v>
      </c>
      <c r="AS250" s="47">
        <v>45730</v>
      </c>
      <c r="AT250" s="47">
        <v>45821</v>
      </c>
      <c r="AU250" s="20">
        <f t="shared" si="29"/>
        <v>45821</v>
      </c>
      <c r="AV250" s="59" t="str">
        <f t="shared" ca="1" si="30"/>
        <v>TERMINADO</v>
      </c>
      <c r="AW250" s="3" t="s">
        <v>53</v>
      </c>
      <c r="AX250" s="43" t="s">
        <v>1232</v>
      </c>
      <c r="AY250" s="83" t="s">
        <v>358</v>
      </c>
      <c r="AZ250" s="3" t="s">
        <v>55</v>
      </c>
      <c r="BA250" s="6" t="s">
        <v>1889</v>
      </c>
      <c r="BB250" s="1" t="s">
        <v>53</v>
      </c>
      <c r="BC250" s="1" t="s">
        <v>55</v>
      </c>
      <c r="BD250" s="1" t="s">
        <v>277</v>
      </c>
      <c r="BE250" s="57">
        <f t="shared" ca="1" si="33"/>
        <v>-71</v>
      </c>
      <c r="BF250" s="42" t="str">
        <f t="shared" ca="1" si="31"/>
        <v>TERMINADO</v>
      </c>
      <c r="BG250" s="4"/>
      <c r="BH250" s="4"/>
      <c r="BI250" s="4"/>
      <c r="BJ250" s="4"/>
      <c r="BK250" s="4"/>
      <c r="BL250" s="4"/>
    </row>
    <row r="251" spans="1:64" s="3" customFormat="1" ht="69.75" customHeight="1" x14ac:dyDescent="0.35">
      <c r="A251" s="3" t="s">
        <v>98</v>
      </c>
      <c r="B251" s="1">
        <v>2025</v>
      </c>
      <c r="C251" s="3" t="s">
        <v>1866</v>
      </c>
      <c r="D251" s="3" t="s">
        <v>121</v>
      </c>
      <c r="E251" s="3" t="s">
        <v>1913</v>
      </c>
      <c r="F251" s="3" t="s">
        <v>118</v>
      </c>
      <c r="G251" s="14">
        <v>45730</v>
      </c>
      <c r="H251" s="3" t="s">
        <v>1912</v>
      </c>
      <c r="I251" s="3" t="s">
        <v>66</v>
      </c>
      <c r="J251" s="3">
        <v>1022371762</v>
      </c>
      <c r="K251" s="3" t="s">
        <v>53</v>
      </c>
      <c r="L251" s="3" t="s">
        <v>53</v>
      </c>
      <c r="M251" s="3" t="s">
        <v>56</v>
      </c>
      <c r="N251" s="3" t="s">
        <v>776</v>
      </c>
      <c r="O251" s="153" t="s">
        <v>1914</v>
      </c>
      <c r="P251" s="38">
        <v>48000000</v>
      </c>
      <c r="Q251" s="22">
        <v>8</v>
      </c>
      <c r="R251" s="16">
        <v>6000000</v>
      </c>
      <c r="S251" s="5" t="s">
        <v>53</v>
      </c>
      <c r="T251" s="17" t="s">
        <v>53</v>
      </c>
      <c r="U251" s="1" t="s">
        <v>1915</v>
      </c>
      <c r="V251" s="1" t="s">
        <v>1955</v>
      </c>
      <c r="W251" s="3" t="s">
        <v>53</v>
      </c>
      <c r="X251" s="3" t="s">
        <v>53</v>
      </c>
      <c r="Y251" s="3" t="s">
        <v>107</v>
      </c>
      <c r="Z251" s="3" t="s">
        <v>53</v>
      </c>
      <c r="AA251" s="3" t="s">
        <v>53</v>
      </c>
      <c r="AB251" s="3">
        <v>0</v>
      </c>
      <c r="AC251" s="50">
        <f t="shared" si="34"/>
        <v>48000000</v>
      </c>
      <c r="AD251" s="50" t="s">
        <v>53</v>
      </c>
      <c r="AE251" s="50" t="s">
        <v>53</v>
      </c>
      <c r="AF251" s="50" t="s">
        <v>53</v>
      </c>
      <c r="AG251" s="50" t="s">
        <v>53</v>
      </c>
      <c r="AH251" s="50" t="s">
        <v>53</v>
      </c>
      <c r="AI251" s="50" t="s">
        <v>53</v>
      </c>
      <c r="AJ251" s="50" t="s">
        <v>53</v>
      </c>
      <c r="AK251" s="50" t="s">
        <v>53</v>
      </c>
      <c r="AL251" s="50" t="s">
        <v>53</v>
      </c>
      <c r="AM251" s="50" t="s">
        <v>53</v>
      </c>
      <c r="AN251" s="50" t="s">
        <v>53</v>
      </c>
      <c r="AO251" s="1" t="s">
        <v>55</v>
      </c>
      <c r="AP251" s="24">
        <f t="shared" si="32"/>
        <v>45730</v>
      </c>
      <c r="AQ251" s="14" t="s">
        <v>53</v>
      </c>
      <c r="AR251" s="14" t="s">
        <v>53</v>
      </c>
      <c r="AS251" s="47">
        <v>45733</v>
      </c>
      <c r="AT251" s="47">
        <v>45974</v>
      </c>
      <c r="AU251" s="20">
        <f t="shared" si="29"/>
        <v>45974</v>
      </c>
      <c r="AV251" s="59" t="str">
        <f t="shared" ca="1" si="30"/>
        <v>EJECUCION</v>
      </c>
      <c r="AW251" s="3" t="s">
        <v>53</v>
      </c>
      <c r="AX251" s="43" t="s">
        <v>477</v>
      </c>
      <c r="AY251" s="81" t="s">
        <v>478</v>
      </c>
      <c r="AZ251" s="3" t="s">
        <v>55</v>
      </c>
      <c r="BA251" s="6" t="s">
        <v>1916</v>
      </c>
      <c r="BB251" s="1" t="s">
        <v>53</v>
      </c>
      <c r="BC251" s="1" t="s">
        <v>55</v>
      </c>
      <c r="BD251" s="1" t="s">
        <v>277</v>
      </c>
      <c r="BE251" s="57">
        <f t="shared" ca="1" si="33"/>
        <v>82</v>
      </c>
      <c r="BF251" s="42" t="str">
        <f t="shared" ca="1" si="31"/>
        <v>EJECUCION</v>
      </c>
      <c r="BG251" s="4"/>
      <c r="BH251" s="4"/>
      <c r="BI251" s="4"/>
      <c r="BJ251" s="4"/>
      <c r="BK251" s="4"/>
      <c r="BL251" s="4"/>
    </row>
    <row r="252" spans="1:64" s="3" customFormat="1" ht="56.4" customHeight="1" x14ac:dyDescent="0.35">
      <c r="A252" s="3" t="s">
        <v>1103</v>
      </c>
      <c r="B252" s="1">
        <v>2025</v>
      </c>
      <c r="C252" s="3" t="s">
        <v>1867</v>
      </c>
      <c r="D252" s="3" t="s">
        <v>121</v>
      </c>
      <c r="E252" s="3" t="s">
        <v>1891</v>
      </c>
      <c r="F252" s="3" t="s">
        <v>118</v>
      </c>
      <c r="G252" s="14">
        <v>45730</v>
      </c>
      <c r="H252" s="3" t="s">
        <v>1890</v>
      </c>
      <c r="I252" s="3" t="s">
        <v>66</v>
      </c>
      <c r="J252" s="3">
        <v>1022441935</v>
      </c>
      <c r="K252" s="3" t="s">
        <v>53</v>
      </c>
      <c r="L252" s="3" t="s">
        <v>53</v>
      </c>
      <c r="M252" s="3" t="s">
        <v>56</v>
      </c>
      <c r="N252" s="3" t="s">
        <v>362</v>
      </c>
      <c r="O252" s="153" t="s">
        <v>1892</v>
      </c>
      <c r="P252" s="38">
        <v>15825000</v>
      </c>
      <c r="Q252" s="22">
        <v>3</v>
      </c>
      <c r="R252" s="16">
        <v>5275000</v>
      </c>
      <c r="S252" s="5" t="s">
        <v>53</v>
      </c>
      <c r="T252" s="17" t="s">
        <v>53</v>
      </c>
      <c r="U252" s="1" t="s">
        <v>1917</v>
      </c>
      <c r="V252" s="1" t="s">
        <v>1956</v>
      </c>
      <c r="W252" s="3" t="s">
        <v>53</v>
      </c>
      <c r="X252" s="3" t="s">
        <v>53</v>
      </c>
      <c r="Y252" s="3" t="s">
        <v>107</v>
      </c>
      <c r="Z252" s="3" t="s">
        <v>53</v>
      </c>
      <c r="AA252" s="3" t="s">
        <v>53</v>
      </c>
      <c r="AB252" s="3">
        <v>0</v>
      </c>
      <c r="AC252" s="50">
        <f t="shared" si="34"/>
        <v>15825000</v>
      </c>
      <c r="AD252" s="50" t="s">
        <v>53</v>
      </c>
      <c r="AE252" s="50" t="s">
        <v>53</v>
      </c>
      <c r="AF252" s="50" t="s">
        <v>53</v>
      </c>
      <c r="AG252" s="50" t="s">
        <v>53</v>
      </c>
      <c r="AH252" s="50" t="s">
        <v>53</v>
      </c>
      <c r="AI252" s="50" t="s">
        <v>53</v>
      </c>
      <c r="AJ252" s="50" t="s">
        <v>53</v>
      </c>
      <c r="AK252" s="50" t="s">
        <v>53</v>
      </c>
      <c r="AL252" s="50" t="s">
        <v>53</v>
      </c>
      <c r="AM252" s="50" t="s">
        <v>53</v>
      </c>
      <c r="AN252" s="50" t="s">
        <v>53</v>
      </c>
      <c r="AO252" s="1" t="s">
        <v>55</v>
      </c>
      <c r="AP252" s="24">
        <f t="shared" si="32"/>
        <v>45730</v>
      </c>
      <c r="AQ252" s="14" t="s">
        <v>53</v>
      </c>
      <c r="AR252" s="14" t="s">
        <v>53</v>
      </c>
      <c r="AS252" s="47">
        <v>45733</v>
      </c>
      <c r="AT252" s="47">
        <v>45821</v>
      </c>
      <c r="AU252" s="20">
        <f t="shared" si="29"/>
        <v>45821</v>
      </c>
      <c r="AV252" s="59" t="str">
        <f t="shared" ca="1" si="30"/>
        <v>TERMINADO</v>
      </c>
      <c r="AW252" s="3" t="s">
        <v>53</v>
      </c>
      <c r="AX252" s="43" t="s">
        <v>1232</v>
      </c>
      <c r="AY252" s="81" t="s">
        <v>358</v>
      </c>
      <c r="AZ252" s="3" t="s">
        <v>55</v>
      </c>
      <c r="BA252" s="31" t="s">
        <v>1918</v>
      </c>
      <c r="BB252" s="1" t="s">
        <v>53</v>
      </c>
      <c r="BC252" s="1" t="s">
        <v>55</v>
      </c>
      <c r="BD252" s="1" t="s">
        <v>277</v>
      </c>
      <c r="BE252" s="57">
        <f t="shared" ca="1" si="33"/>
        <v>-71</v>
      </c>
      <c r="BF252" s="42" t="str">
        <f t="shared" ca="1" si="31"/>
        <v>TERMINADO</v>
      </c>
      <c r="BG252" s="4"/>
      <c r="BH252" s="4"/>
      <c r="BI252" s="4"/>
      <c r="BJ252" s="4"/>
      <c r="BK252" s="4"/>
      <c r="BL252" s="4"/>
    </row>
    <row r="253" spans="1:64" s="3" customFormat="1" ht="56.4" customHeight="1" x14ac:dyDescent="0.35">
      <c r="A253" s="3" t="s">
        <v>106</v>
      </c>
      <c r="B253" s="1">
        <v>2025</v>
      </c>
      <c r="C253" s="3" t="s">
        <v>1911</v>
      </c>
      <c r="D253" s="3" t="s">
        <v>121</v>
      </c>
      <c r="E253" s="3" t="s">
        <v>1920</v>
      </c>
      <c r="F253" s="3" t="s">
        <v>118</v>
      </c>
      <c r="G253" s="14">
        <v>45733</v>
      </c>
      <c r="H253" s="3" t="s">
        <v>1919</v>
      </c>
      <c r="I253" s="3" t="s">
        <v>66</v>
      </c>
      <c r="J253" s="3">
        <v>79303523</v>
      </c>
      <c r="K253" s="3" t="s">
        <v>53</v>
      </c>
      <c r="L253" s="3" t="s">
        <v>53</v>
      </c>
      <c r="M253" s="3" t="s">
        <v>56</v>
      </c>
      <c r="N253" s="3" t="s">
        <v>362</v>
      </c>
      <c r="O253" s="153" t="s">
        <v>1921</v>
      </c>
      <c r="P253" s="38">
        <v>45000000</v>
      </c>
      <c r="Q253" s="5">
        <v>6</v>
      </c>
      <c r="R253" s="16">
        <v>7500000</v>
      </c>
      <c r="S253" s="5" t="s">
        <v>53</v>
      </c>
      <c r="T253" s="17" t="s">
        <v>53</v>
      </c>
      <c r="U253" s="1" t="s">
        <v>1932</v>
      </c>
      <c r="V253" s="5" t="s">
        <v>1951</v>
      </c>
      <c r="W253" s="3" t="s">
        <v>53</v>
      </c>
      <c r="X253" s="3" t="s">
        <v>53</v>
      </c>
      <c r="Y253" s="3" t="s">
        <v>107</v>
      </c>
      <c r="Z253" s="3" t="s">
        <v>53</v>
      </c>
      <c r="AA253" s="3" t="s">
        <v>53</v>
      </c>
      <c r="AB253" s="3">
        <v>0</v>
      </c>
      <c r="AC253" s="50">
        <f t="shared" si="34"/>
        <v>45000000</v>
      </c>
      <c r="AD253" s="50" t="s">
        <v>53</v>
      </c>
      <c r="AE253" s="50" t="s">
        <v>53</v>
      </c>
      <c r="AF253" s="50" t="s">
        <v>53</v>
      </c>
      <c r="AG253" s="50" t="s">
        <v>53</v>
      </c>
      <c r="AH253" s="50" t="s">
        <v>53</v>
      </c>
      <c r="AI253" s="50" t="s">
        <v>53</v>
      </c>
      <c r="AJ253" s="50" t="s">
        <v>53</v>
      </c>
      <c r="AK253" s="50" t="s">
        <v>53</v>
      </c>
      <c r="AL253" s="50" t="s">
        <v>53</v>
      </c>
      <c r="AM253" s="50" t="s">
        <v>53</v>
      </c>
      <c r="AN253" s="50" t="s">
        <v>53</v>
      </c>
      <c r="AO253" s="1" t="s">
        <v>55</v>
      </c>
      <c r="AP253" s="24">
        <f t="shared" si="32"/>
        <v>45733</v>
      </c>
      <c r="AQ253" s="14" t="s">
        <v>55</v>
      </c>
      <c r="AR253" s="14"/>
      <c r="AS253" s="47">
        <v>45734</v>
      </c>
      <c r="AT253" s="47">
        <v>45917</v>
      </c>
      <c r="AU253" s="20">
        <f t="shared" si="29"/>
        <v>45917</v>
      </c>
      <c r="AV253" s="59" t="str">
        <f t="shared" ca="1" si="30"/>
        <v>EJECUCION</v>
      </c>
      <c r="AW253" s="3" t="s">
        <v>53</v>
      </c>
      <c r="AX253" s="43" t="s">
        <v>94</v>
      </c>
      <c r="AY253" s="82" t="s">
        <v>1928</v>
      </c>
      <c r="AZ253" s="3" t="s">
        <v>55</v>
      </c>
      <c r="BA253" s="6" t="s">
        <v>1929</v>
      </c>
      <c r="BB253" s="1" t="s">
        <v>53</v>
      </c>
      <c r="BC253" s="1" t="s">
        <v>55</v>
      </c>
      <c r="BD253" s="1" t="s">
        <v>277</v>
      </c>
      <c r="BE253" s="57">
        <f t="shared" ca="1" si="33"/>
        <v>25</v>
      </c>
      <c r="BF253" s="42" t="str">
        <f t="shared" ca="1" si="31"/>
        <v>EJECUCION</v>
      </c>
      <c r="BG253" s="4"/>
      <c r="BH253" s="4"/>
      <c r="BI253" s="4"/>
      <c r="BJ253" s="4"/>
      <c r="BK253" s="4"/>
      <c r="BL253" s="4"/>
    </row>
    <row r="254" spans="1:64" s="3" customFormat="1" ht="56.4" customHeight="1" x14ac:dyDescent="0.35">
      <c r="A254" s="3" t="s">
        <v>106</v>
      </c>
      <c r="B254" s="1">
        <v>2025</v>
      </c>
      <c r="C254" s="3" t="s">
        <v>1922</v>
      </c>
      <c r="D254" s="3" t="s">
        <v>121</v>
      </c>
      <c r="E254" s="3" t="s">
        <v>1925</v>
      </c>
      <c r="F254" s="3" t="s">
        <v>118</v>
      </c>
      <c r="G254" s="14">
        <v>45733</v>
      </c>
      <c r="H254" s="3" t="s">
        <v>1933</v>
      </c>
      <c r="I254" s="3" t="s">
        <v>66</v>
      </c>
      <c r="J254" s="3">
        <v>11365621</v>
      </c>
      <c r="K254" s="3" t="s">
        <v>53</v>
      </c>
      <c r="L254" s="3" t="s">
        <v>53</v>
      </c>
      <c r="M254" s="3" t="s">
        <v>56</v>
      </c>
      <c r="N254" s="3" t="s">
        <v>1931</v>
      </c>
      <c r="O254" s="153" t="s">
        <v>1926</v>
      </c>
      <c r="P254" s="38">
        <v>64000000</v>
      </c>
      <c r="Q254" s="22">
        <v>8</v>
      </c>
      <c r="R254" s="16">
        <v>8000000</v>
      </c>
      <c r="S254" s="5" t="s">
        <v>53</v>
      </c>
      <c r="T254" s="17" t="s">
        <v>53</v>
      </c>
      <c r="U254" s="3" t="s">
        <v>1934</v>
      </c>
      <c r="V254" s="1" t="s">
        <v>1952</v>
      </c>
      <c r="W254" s="3" t="s">
        <v>53</v>
      </c>
      <c r="X254" s="3" t="s">
        <v>53</v>
      </c>
      <c r="Y254" s="3" t="s">
        <v>107</v>
      </c>
      <c r="Z254" s="3" t="s">
        <v>53</v>
      </c>
      <c r="AA254" s="3" t="s">
        <v>53</v>
      </c>
      <c r="AB254" s="3">
        <v>0</v>
      </c>
      <c r="AC254" s="50">
        <f t="shared" si="34"/>
        <v>64000000</v>
      </c>
      <c r="AD254" s="50" t="s">
        <v>53</v>
      </c>
      <c r="AE254" s="50" t="s">
        <v>53</v>
      </c>
      <c r="AF254" s="50" t="s">
        <v>53</v>
      </c>
      <c r="AG254" s="50" t="s">
        <v>53</v>
      </c>
      <c r="AH254" s="50" t="s">
        <v>53</v>
      </c>
      <c r="AI254" s="50" t="s">
        <v>53</v>
      </c>
      <c r="AJ254" s="50" t="s">
        <v>53</v>
      </c>
      <c r="AK254" s="50" t="s">
        <v>53</v>
      </c>
      <c r="AL254" s="50" t="s">
        <v>53</v>
      </c>
      <c r="AM254" s="50" t="s">
        <v>53</v>
      </c>
      <c r="AN254" s="50" t="s">
        <v>53</v>
      </c>
      <c r="AO254" s="1" t="s">
        <v>55</v>
      </c>
      <c r="AP254" s="24">
        <f t="shared" si="32"/>
        <v>45733</v>
      </c>
      <c r="AQ254" s="14" t="s">
        <v>53</v>
      </c>
      <c r="AR254" s="14" t="s">
        <v>53</v>
      </c>
      <c r="AS254" s="47">
        <v>45734</v>
      </c>
      <c r="AT254" s="47">
        <v>45978</v>
      </c>
      <c r="AU254" s="20">
        <f t="shared" si="29"/>
        <v>45978</v>
      </c>
      <c r="AV254" s="59" t="str">
        <f t="shared" ca="1" si="30"/>
        <v>EJECUCION</v>
      </c>
      <c r="AW254" s="3" t="s">
        <v>53</v>
      </c>
      <c r="AX254" s="43" t="s">
        <v>477</v>
      </c>
      <c r="AY254" s="81" t="s">
        <v>478</v>
      </c>
      <c r="AZ254" s="3" t="s">
        <v>55</v>
      </c>
      <c r="BA254" s="31" t="s">
        <v>1927</v>
      </c>
      <c r="BB254" s="1" t="s">
        <v>53</v>
      </c>
      <c r="BC254" s="1" t="s">
        <v>55</v>
      </c>
      <c r="BD254" s="1" t="s">
        <v>277</v>
      </c>
      <c r="BE254" s="57">
        <f t="shared" ca="1" si="33"/>
        <v>86</v>
      </c>
      <c r="BF254" s="42" t="str">
        <f t="shared" ca="1" si="31"/>
        <v>EJECUCION</v>
      </c>
      <c r="BG254" s="4"/>
      <c r="BH254" s="4"/>
      <c r="BI254" s="4"/>
      <c r="BJ254" s="4"/>
      <c r="BK254" s="4"/>
      <c r="BL254" s="4"/>
    </row>
    <row r="255" spans="1:64" s="3" customFormat="1" ht="91.25" customHeight="1" x14ac:dyDescent="0.35">
      <c r="A255" s="3" t="s">
        <v>1103</v>
      </c>
      <c r="B255" s="1">
        <v>2025</v>
      </c>
      <c r="C255" s="3" t="s">
        <v>1935</v>
      </c>
      <c r="D255" s="3" t="s">
        <v>121</v>
      </c>
      <c r="E255" s="3" t="s">
        <v>1937</v>
      </c>
      <c r="F255" s="3" t="s">
        <v>1665</v>
      </c>
      <c r="G255" s="14">
        <v>45734</v>
      </c>
      <c r="H255" s="3" t="s">
        <v>1936</v>
      </c>
      <c r="I255" s="3" t="s">
        <v>51</v>
      </c>
      <c r="J255" s="3">
        <v>900314764</v>
      </c>
      <c r="K255" s="3" t="s">
        <v>1939</v>
      </c>
      <c r="L255" s="3">
        <v>1016070657</v>
      </c>
      <c r="M255" s="3" t="s">
        <v>52</v>
      </c>
      <c r="N255" s="3" t="s">
        <v>200</v>
      </c>
      <c r="O255" s="153" t="s">
        <v>1938</v>
      </c>
      <c r="P255" s="38">
        <v>63300000</v>
      </c>
      <c r="Q255" s="22">
        <v>9</v>
      </c>
      <c r="R255" s="55" t="s">
        <v>1940</v>
      </c>
      <c r="S255" s="5">
        <v>13</v>
      </c>
      <c r="T255" s="17" t="s">
        <v>53</v>
      </c>
      <c r="U255" s="1" t="s">
        <v>1941</v>
      </c>
      <c r="V255" s="1" t="s">
        <v>2147</v>
      </c>
      <c r="W255" s="3" t="s">
        <v>53</v>
      </c>
      <c r="X255" s="3" t="s">
        <v>53</v>
      </c>
      <c r="Y255" s="3" t="s">
        <v>107</v>
      </c>
      <c r="Z255" s="3" t="s">
        <v>53</v>
      </c>
      <c r="AA255" s="3" t="s">
        <v>53</v>
      </c>
      <c r="AB255" s="3">
        <v>0</v>
      </c>
      <c r="AC255" s="50">
        <f t="shared" si="34"/>
        <v>63300000</v>
      </c>
      <c r="AD255" s="50" t="s">
        <v>53</v>
      </c>
      <c r="AE255" s="50" t="s">
        <v>53</v>
      </c>
      <c r="AF255" s="50" t="s">
        <v>53</v>
      </c>
      <c r="AG255" s="50" t="s">
        <v>53</v>
      </c>
      <c r="AH255" s="50" t="s">
        <v>53</v>
      </c>
      <c r="AI255" s="50" t="s">
        <v>53</v>
      </c>
      <c r="AJ255" s="50" t="s">
        <v>53</v>
      </c>
      <c r="AK255" s="50" t="s">
        <v>53</v>
      </c>
      <c r="AL255" s="50" t="s">
        <v>53</v>
      </c>
      <c r="AM255" s="50" t="s">
        <v>53</v>
      </c>
      <c r="AN255" s="50" t="s">
        <v>53</v>
      </c>
      <c r="AO255" s="1" t="s">
        <v>55</v>
      </c>
      <c r="AP255" s="24">
        <f t="shared" si="32"/>
        <v>45734</v>
      </c>
      <c r="AQ255" s="14" t="s">
        <v>55</v>
      </c>
      <c r="AR255" s="14">
        <v>45735</v>
      </c>
      <c r="AS255" s="47">
        <v>45736</v>
      </c>
      <c r="AT255" s="47">
        <v>46022</v>
      </c>
      <c r="AU255" s="20">
        <f t="shared" si="29"/>
        <v>46022</v>
      </c>
      <c r="AV255" s="59" t="str">
        <f t="shared" ca="1" si="30"/>
        <v>EJECUCION</v>
      </c>
      <c r="AW255" s="3" t="s">
        <v>53</v>
      </c>
      <c r="AX255" s="43" t="s">
        <v>81</v>
      </c>
      <c r="AY255" s="83" t="s">
        <v>71</v>
      </c>
      <c r="AZ255" s="3" t="s">
        <v>55</v>
      </c>
      <c r="BA255" s="6" t="s">
        <v>1942</v>
      </c>
      <c r="BB255" s="1" t="s">
        <v>53</v>
      </c>
      <c r="BC255" s="1" t="s">
        <v>55</v>
      </c>
      <c r="BD255" s="1" t="s">
        <v>277</v>
      </c>
      <c r="BE255" s="57">
        <f t="shared" ca="1" si="33"/>
        <v>130</v>
      </c>
      <c r="BF255" s="42" t="str">
        <f t="shared" ca="1" si="31"/>
        <v>EJECUCION</v>
      </c>
      <c r="BG255" s="4"/>
      <c r="BH255" s="4"/>
      <c r="BI255" s="4"/>
      <c r="BJ255" s="4"/>
      <c r="BK255" s="4"/>
      <c r="BL255" s="4"/>
    </row>
    <row r="256" spans="1:64" s="3" customFormat="1" ht="86.4" customHeight="1" x14ac:dyDescent="0.35">
      <c r="A256" s="3" t="s">
        <v>98</v>
      </c>
      <c r="B256" s="1">
        <v>2025</v>
      </c>
      <c r="C256" s="3" t="s">
        <v>1923</v>
      </c>
      <c r="D256" s="3" t="s">
        <v>121</v>
      </c>
      <c r="E256" s="3" t="s">
        <v>1963</v>
      </c>
      <c r="F256" s="3" t="s">
        <v>118</v>
      </c>
      <c r="G256" s="14">
        <v>45737</v>
      </c>
      <c r="H256" s="3" t="s">
        <v>1961</v>
      </c>
      <c r="I256" s="3" t="s">
        <v>66</v>
      </c>
      <c r="J256" s="3">
        <v>1054557473</v>
      </c>
      <c r="K256" s="3" t="s">
        <v>53</v>
      </c>
      <c r="L256" s="3" t="s">
        <v>53</v>
      </c>
      <c r="M256" s="3" t="s">
        <v>56</v>
      </c>
      <c r="N256" s="3" t="s">
        <v>229</v>
      </c>
      <c r="O256" s="153" t="s">
        <v>1964</v>
      </c>
      <c r="P256" s="38">
        <v>24000000</v>
      </c>
      <c r="Q256" s="22">
        <v>4</v>
      </c>
      <c r="R256" s="16">
        <v>6000000</v>
      </c>
      <c r="S256" s="5" t="s">
        <v>53</v>
      </c>
      <c r="T256" s="17" t="s">
        <v>53</v>
      </c>
      <c r="U256" s="1" t="s">
        <v>1965</v>
      </c>
      <c r="V256" s="1" t="s">
        <v>2148</v>
      </c>
      <c r="W256" s="3" t="s">
        <v>1966</v>
      </c>
      <c r="X256" s="3" t="s">
        <v>53</v>
      </c>
      <c r="Y256" s="3" t="s">
        <v>682</v>
      </c>
      <c r="Z256" s="3" t="s">
        <v>53</v>
      </c>
      <c r="AA256" s="3" t="s">
        <v>53</v>
      </c>
      <c r="AB256" s="3">
        <v>0</v>
      </c>
      <c r="AC256" s="50">
        <f t="shared" si="34"/>
        <v>24000000</v>
      </c>
      <c r="AD256" s="50" t="s">
        <v>53</v>
      </c>
      <c r="AE256" s="50" t="s">
        <v>53</v>
      </c>
      <c r="AF256" s="50" t="s">
        <v>53</v>
      </c>
      <c r="AG256" s="50" t="s">
        <v>53</v>
      </c>
      <c r="AH256" s="50" t="s">
        <v>53</v>
      </c>
      <c r="AI256" s="50" t="s">
        <v>53</v>
      </c>
      <c r="AJ256" s="50" t="s">
        <v>53</v>
      </c>
      <c r="AK256" s="50" t="s">
        <v>53</v>
      </c>
      <c r="AL256" s="50" t="s">
        <v>53</v>
      </c>
      <c r="AM256" s="50" t="s">
        <v>53</v>
      </c>
      <c r="AN256" s="50" t="s">
        <v>53</v>
      </c>
      <c r="AO256" s="1" t="s">
        <v>55</v>
      </c>
      <c r="AP256" s="24">
        <f t="shared" si="32"/>
        <v>45737</v>
      </c>
      <c r="AQ256" s="14" t="s">
        <v>53</v>
      </c>
      <c r="AR256" s="14" t="s">
        <v>53</v>
      </c>
      <c r="AS256" s="47">
        <v>45740</v>
      </c>
      <c r="AT256" s="47">
        <v>45861</v>
      </c>
      <c r="AU256" s="20">
        <f t="shared" si="29"/>
        <v>45861</v>
      </c>
      <c r="AV256" s="59" t="str">
        <f t="shared" ca="1" si="30"/>
        <v>TERMINADO</v>
      </c>
      <c r="AW256" s="3" t="s">
        <v>53</v>
      </c>
      <c r="AX256" s="43" t="s">
        <v>277</v>
      </c>
      <c r="AY256" s="82" t="s">
        <v>61</v>
      </c>
      <c r="AZ256" s="3" t="s">
        <v>55</v>
      </c>
      <c r="BA256" s="6" t="s">
        <v>1967</v>
      </c>
      <c r="BB256" s="1" t="s">
        <v>53</v>
      </c>
      <c r="BC256" s="1" t="s">
        <v>55</v>
      </c>
      <c r="BD256" s="1" t="s">
        <v>643</v>
      </c>
      <c r="BE256" s="57">
        <f t="shared" ca="1" si="33"/>
        <v>-31</v>
      </c>
      <c r="BF256" s="42" t="str">
        <f t="shared" ca="1" si="31"/>
        <v>TERMINADO</v>
      </c>
      <c r="BG256" s="4"/>
      <c r="BH256" s="4"/>
      <c r="BI256" s="4"/>
      <c r="BJ256" s="4"/>
      <c r="BK256" s="4"/>
      <c r="BL256" s="4"/>
    </row>
    <row r="257" spans="1:64" s="3" customFormat="1" ht="76.25" customHeight="1" x14ac:dyDescent="0.35">
      <c r="A257" s="3" t="s">
        <v>1103</v>
      </c>
      <c r="B257" s="1">
        <v>2025</v>
      </c>
      <c r="C257" s="3" t="s">
        <v>1924</v>
      </c>
      <c r="D257" s="3" t="s">
        <v>121</v>
      </c>
      <c r="E257" s="3" t="s">
        <v>1985</v>
      </c>
      <c r="F257" s="3" t="s">
        <v>118</v>
      </c>
      <c r="G257" s="14">
        <v>45737</v>
      </c>
      <c r="H257" s="12" t="s">
        <v>1962</v>
      </c>
      <c r="I257" s="3" t="s">
        <v>66</v>
      </c>
      <c r="J257" s="3">
        <v>1069737801</v>
      </c>
      <c r="K257" s="3" t="s">
        <v>53</v>
      </c>
      <c r="L257" s="3" t="s">
        <v>53</v>
      </c>
      <c r="M257" s="3" t="s">
        <v>56</v>
      </c>
      <c r="N257" s="3" t="s">
        <v>362</v>
      </c>
      <c r="O257" s="153" t="s">
        <v>1986</v>
      </c>
      <c r="P257" s="38">
        <v>24000000</v>
      </c>
      <c r="Q257" s="22">
        <v>4</v>
      </c>
      <c r="R257" s="16">
        <v>6000000</v>
      </c>
      <c r="S257" s="5" t="s">
        <v>53</v>
      </c>
      <c r="T257" s="17" t="s">
        <v>53</v>
      </c>
      <c r="U257" s="1" t="s">
        <v>1987</v>
      </c>
      <c r="V257" s="3" t="s">
        <v>1989</v>
      </c>
      <c r="W257" s="3" t="s">
        <v>1988</v>
      </c>
      <c r="X257" s="3" t="s">
        <v>53</v>
      </c>
      <c r="Y257" s="3" t="s">
        <v>682</v>
      </c>
      <c r="Z257" s="3" t="s">
        <v>53</v>
      </c>
      <c r="AA257" s="3" t="s">
        <v>53</v>
      </c>
      <c r="AB257" s="3">
        <v>0</v>
      </c>
      <c r="AC257" s="50">
        <f t="shared" si="34"/>
        <v>24000000</v>
      </c>
      <c r="AD257" s="50" t="s">
        <v>53</v>
      </c>
      <c r="AE257" s="50" t="s">
        <v>53</v>
      </c>
      <c r="AF257" s="50" t="s">
        <v>53</v>
      </c>
      <c r="AG257" s="50" t="s">
        <v>53</v>
      </c>
      <c r="AH257" s="50" t="s">
        <v>53</v>
      </c>
      <c r="AI257" s="50" t="s">
        <v>53</v>
      </c>
      <c r="AJ257" s="50" t="s">
        <v>53</v>
      </c>
      <c r="AK257" s="50" t="s">
        <v>53</v>
      </c>
      <c r="AL257" s="50" t="s">
        <v>53</v>
      </c>
      <c r="AM257" s="50" t="s">
        <v>53</v>
      </c>
      <c r="AN257" s="50" t="s">
        <v>53</v>
      </c>
      <c r="AO257" s="1" t="s">
        <v>55</v>
      </c>
      <c r="AP257" s="18">
        <f t="shared" si="32"/>
        <v>45737</v>
      </c>
      <c r="AQ257" s="14" t="s">
        <v>53</v>
      </c>
      <c r="AR257" s="14" t="s">
        <v>53</v>
      </c>
      <c r="AS257" s="47">
        <v>45741</v>
      </c>
      <c r="AT257" s="47">
        <v>45862</v>
      </c>
      <c r="AU257" s="20">
        <f t="shared" si="29"/>
        <v>45862</v>
      </c>
      <c r="AV257" s="59" t="str">
        <f t="shared" ca="1" si="30"/>
        <v>TERMINADO</v>
      </c>
      <c r="AW257" s="3" t="s">
        <v>53</v>
      </c>
      <c r="AX257" s="43" t="s">
        <v>277</v>
      </c>
      <c r="AY257" s="82" t="s">
        <v>61</v>
      </c>
      <c r="AZ257" s="3" t="s">
        <v>55</v>
      </c>
      <c r="BA257" s="6" t="s">
        <v>1990</v>
      </c>
      <c r="BB257" s="1" t="s">
        <v>53</v>
      </c>
      <c r="BC257" s="1" t="s">
        <v>55</v>
      </c>
      <c r="BD257" s="3" t="s">
        <v>277</v>
      </c>
      <c r="BE257" s="57">
        <f t="shared" ref="BE257:BE308" ca="1" si="35">+AT257-$BE$1</f>
        <v>-30</v>
      </c>
      <c r="BF257" s="42" t="str">
        <f t="shared" ca="1" si="31"/>
        <v>TERMINADO</v>
      </c>
      <c r="BG257" s="4"/>
      <c r="BH257" s="4"/>
      <c r="BI257" s="4"/>
      <c r="BJ257" s="4"/>
      <c r="BK257" s="4"/>
      <c r="BL257" s="4"/>
    </row>
    <row r="258" spans="1:64" s="371" customFormat="1" ht="173.4" customHeight="1" x14ac:dyDescent="0.35">
      <c r="A258" s="371" t="s">
        <v>98</v>
      </c>
      <c r="B258" s="372">
        <v>2025</v>
      </c>
      <c r="C258" s="371" t="s">
        <v>1943</v>
      </c>
      <c r="D258" s="371" t="s">
        <v>121</v>
      </c>
      <c r="E258" s="371" t="s">
        <v>1708</v>
      </c>
      <c r="F258" s="371" t="s">
        <v>118</v>
      </c>
      <c r="G258" s="373">
        <v>45742</v>
      </c>
      <c r="H258" s="374" t="s">
        <v>1978</v>
      </c>
      <c r="I258" s="371" t="s">
        <v>51</v>
      </c>
      <c r="J258" s="371">
        <v>830065444</v>
      </c>
      <c r="K258" s="371" t="s">
        <v>1975</v>
      </c>
      <c r="L258" s="371">
        <v>14985753</v>
      </c>
      <c r="M258" s="371" t="s">
        <v>52</v>
      </c>
      <c r="N258" s="371" t="s">
        <v>200</v>
      </c>
      <c r="O258" s="375" t="s">
        <v>1974</v>
      </c>
      <c r="P258" s="376">
        <v>1354124682</v>
      </c>
      <c r="Q258" s="377">
        <v>5</v>
      </c>
      <c r="R258" s="378" t="s">
        <v>1976</v>
      </c>
      <c r="S258" s="379" t="s">
        <v>53</v>
      </c>
      <c r="T258" s="380" t="s">
        <v>53</v>
      </c>
      <c r="U258" s="372" t="s">
        <v>2905</v>
      </c>
      <c r="V258" s="372" t="s">
        <v>1995</v>
      </c>
      <c r="W258" s="371" t="s">
        <v>1977</v>
      </c>
      <c r="X258" s="371" t="s">
        <v>53</v>
      </c>
      <c r="Y258" s="371" t="s">
        <v>107</v>
      </c>
      <c r="Z258" s="371" t="s">
        <v>53</v>
      </c>
      <c r="AA258" s="371" t="s">
        <v>53</v>
      </c>
      <c r="AB258" s="381">
        <v>0</v>
      </c>
      <c r="AC258" s="381">
        <f t="shared" si="34"/>
        <v>1354124682</v>
      </c>
      <c r="AD258" s="381" t="s">
        <v>53</v>
      </c>
      <c r="AE258" s="381" t="s">
        <v>53</v>
      </c>
      <c r="AF258" s="381" t="s">
        <v>53</v>
      </c>
      <c r="AG258" s="381" t="s">
        <v>53</v>
      </c>
      <c r="AH258" s="381" t="s">
        <v>53</v>
      </c>
      <c r="AI258" s="381" t="s">
        <v>53</v>
      </c>
      <c r="AJ258" s="381" t="s">
        <v>53</v>
      </c>
      <c r="AK258" s="381" t="s">
        <v>53</v>
      </c>
      <c r="AL258" s="381" t="s">
        <v>53</v>
      </c>
      <c r="AM258" s="381" t="s">
        <v>53</v>
      </c>
      <c r="AN258" s="381" t="s">
        <v>53</v>
      </c>
      <c r="AO258" s="372" t="s">
        <v>53</v>
      </c>
      <c r="AP258" s="382" t="s">
        <v>53</v>
      </c>
      <c r="AQ258" s="373" t="s">
        <v>55</v>
      </c>
      <c r="AR258" s="373">
        <v>45743</v>
      </c>
      <c r="AS258" s="383">
        <v>45743</v>
      </c>
      <c r="AT258" s="47">
        <v>45895</v>
      </c>
      <c r="AU258" s="384">
        <f>IF(AND(Z258=1,AE258=1),AT258+AG258,AT258)</f>
        <v>45895</v>
      </c>
      <c r="AV258" s="385" t="str">
        <f t="shared" ca="1" si="30"/>
        <v>EJECUCION</v>
      </c>
      <c r="AW258" s="371" t="s">
        <v>53</v>
      </c>
      <c r="AX258" s="386" t="s">
        <v>314</v>
      </c>
      <c r="AY258" s="372" t="s">
        <v>315</v>
      </c>
      <c r="AZ258" s="371" t="s">
        <v>55</v>
      </c>
      <c r="BA258" s="387" t="s">
        <v>1984</v>
      </c>
      <c r="BB258" s="372" t="s">
        <v>53</v>
      </c>
      <c r="BC258" s="372" t="s">
        <v>55</v>
      </c>
      <c r="BD258" s="371" t="s">
        <v>277</v>
      </c>
      <c r="BE258" s="388">
        <f ca="1">+AT258-$BE$1</f>
        <v>3</v>
      </c>
      <c r="BF258" s="389" t="str">
        <f t="shared" ca="1" si="31"/>
        <v>EJECUCION</v>
      </c>
      <c r="BG258" s="390"/>
      <c r="BH258" s="390"/>
      <c r="BI258" s="390"/>
      <c r="BJ258" s="390"/>
      <c r="BK258" s="390"/>
      <c r="BL258" s="390"/>
    </row>
    <row r="259" spans="1:64" s="3" customFormat="1" ht="56.4" customHeight="1" x14ac:dyDescent="0.35">
      <c r="A259" s="3" t="s">
        <v>98</v>
      </c>
      <c r="B259" s="1">
        <v>2025</v>
      </c>
      <c r="C259" s="3" t="s">
        <v>1944</v>
      </c>
      <c r="D259" s="3" t="s">
        <v>121</v>
      </c>
      <c r="E259" s="3" t="s">
        <v>1992</v>
      </c>
      <c r="F259" s="3" t="s">
        <v>118</v>
      </c>
      <c r="G259" s="14">
        <v>45741</v>
      </c>
      <c r="H259" s="12" t="s">
        <v>1991</v>
      </c>
      <c r="I259" s="3" t="s">
        <v>66</v>
      </c>
      <c r="J259" s="3">
        <v>1001287495</v>
      </c>
      <c r="K259" s="3" t="s">
        <v>53</v>
      </c>
      <c r="L259" s="3" t="s">
        <v>53</v>
      </c>
      <c r="M259" s="3" t="s">
        <v>56</v>
      </c>
      <c r="N259" s="3" t="s">
        <v>291</v>
      </c>
      <c r="O259" s="153" t="s">
        <v>1252</v>
      </c>
      <c r="P259" s="38">
        <v>21000000</v>
      </c>
      <c r="Q259" s="22">
        <v>6</v>
      </c>
      <c r="R259" s="16">
        <v>3500000</v>
      </c>
      <c r="S259" s="5" t="s">
        <v>53</v>
      </c>
      <c r="T259" s="17" t="s">
        <v>53</v>
      </c>
      <c r="U259" s="1" t="s">
        <v>1993</v>
      </c>
      <c r="V259" s="3" t="s">
        <v>1994</v>
      </c>
      <c r="W259" s="3" t="s">
        <v>1238</v>
      </c>
      <c r="X259" s="3" t="s">
        <v>53</v>
      </c>
      <c r="Y259" s="3" t="s">
        <v>682</v>
      </c>
      <c r="Z259" s="3" t="s">
        <v>53</v>
      </c>
      <c r="AA259" s="3" t="s">
        <v>53</v>
      </c>
      <c r="AB259" s="50">
        <v>0</v>
      </c>
      <c r="AC259" s="50">
        <f t="shared" si="34"/>
        <v>21000000</v>
      </c>
      <c r="AD259" s="50" t="s">
        <v>53</v>
      </c>
      <c r="AE259" s="50" t="s">
        <v>53</v>
      </c>
      <c r="AF259" s="50" t="s">
        <v>53</v>
      </c>
      <c r="AG259" s="50" t="s">
        <v>53</v>
      </c>
      <c r="AH259" s="50" t="s">
        <v>53</v>
      </c>
      <c r="AI259" s="50" t="s">
        <v>53</v>
      </c>
      <c r="AJ259" s="50" t="s">
        <v>53</v>
      </c>
      <c r="AK259" s="50" t="s">
        <v>53</v>
      </c>
      <c r="AL259" s="50" t="s">
        <v>53</v>
      </c>
      <c r="AM259" s="50" t="s">
        <v>53</v>
      </c>
      <c r="AN259" s="50" t="s">
        <v>53</v>
      </c>
      <c r="AO259" s="1" t="s">
        <v>55</v>
      </c>
      <c r="AP259" s="18">
        <f t="shared" si="32"/>
        <v>45741</v>
      </c>
      <c r="AQ259" s="14" t="s">
        <v>53</v>
      </c>
      <c r="AR259" s="14" t="s">
        <v>53</v>
      </c>
      <c r="AS259" s="47">
        <v>45742</v>
      </c>
      <c r="AT259" s="47">
        <v>45925</v>
      </c>
      <c r="AU259" s="20">
        <f t="shared" si="29"/>
        <v>45925</v>
      </c>
      <c r="AV259" s="59" t="str">
        <f t="shared" ca="1" si="30"/>
        <v>EJECUCION</v>
      </c>
      <c r="AW259" s="3" t="s">
        <v>53</v>
      </c>
      <c r="AX259" s="43" t="s">
        <v>403</v>
      </c>
      <c r="AY259" s="83" t="s">
        <v>404</v>
      </c>
      <c r="AZ259" s="3" t="s">
        <v>55</v>
      </c>
      <c r="BA259" s="31" t="s">
        <v>1996</v>
      </c>
      <c r="BB259" s="1" t="s">
        <v>53</v>
      </c>
      <c r="BC259" s="1" t="s">
        <v>55</v>
      </c>
      <c r="BD259" s="1" t="s">
        <v>643</v>
      </c>
      <c r="BE259" s="57">
        <f t="shared" ca="1" si="35"/>
        <v>33</v>
      </c>
      <c r="BF259" s="42" t="str">
        <f t="shared" ca="1" si="31"/>
        <v>EJECUCION</v>
      </c>
      <c r="BG259" s="4"/>
      <c r="BH259" s="4"/>
      <c r="BI259" s="4"/>
      <c r="BJ259" s="4"/>
      <c r="BK259" s="4"/>
      <c r="BL259" s="4"/>
    </row>
    <row r="260" spans="1:64" s="3" customFormat="1" ht="63" customHeight="1" x14ac:dyDescent="0.35">
      <c r="A260" s="3" t="s">
        <v>1103</v>
      </c>
      <c r="B260" s="1">
        <v>2025</v>
      </c>
      <c r="C260" s="3" t="s">
        <v>1945</v>
      </c>
      <c r="D260" s="3" t="s">
        <v>121</v>
      </c>
      <c r="E260" s="3" t="s">
        <v>1997</v>
      </c>
      <c r="F260" s="3" t="s">
        <v>118</v>
      </c>
      <c r="G260" s="14">
        <v>45743</v>
      </c>
      <c r="H260" s="12" t="s">
        <v>1998</v>
      </c>
      <c r="I260" s="3" t="s">
        <v>66</v>
      </c>
      <c r="J260" s="3">
        <v>1012427428</v>
      </c>
      <c r="K260" s="3" t="s">
        <v>53</v>
      </c>
      <c r="L260" s="3" t="s">
        <v>53</v>
      </c>
      <c r="M260" s="3" t="s">
        <v>56</v>
      </c>
      <c r="N260" s="3" t="s">
        <v>362</v>
      </c>
      <c r="O260" s="153" t="s">
        <v>1102</v>
      </c>
      <c r="P260" s="38">
        <v>19500000</v>
      </c>
      <c r="Q260" s="22">
        <v>3</v>
      </c>
      <c r="R260" s="49">
        <v>5000000</v>
      </c>
      <c r="S260" s="5" t="s">
        <v>53</v>
      </c>
      <c r="T260" s="17" t="s">
        <v>53</v>
      </c>
      <c r="U260" s="1" t="s">
        <v>1999</v>
      </c>
      <c r="V260" s="1" t="s">
        <v>2149</v>
      </c>
      <c r="W260" s="3" t="s">
        <v>1139</v>
      </c>
      <c r="X260" s="3" t="s">
        <v>53</v>
      </c>
      <c r="Y260" s="3" t="s">
        <v>682</v>
      </c>
      <c r="Z260" s="3" t="s">
        <v>53</v>
      </c>
      <c r="AA260" s="3" t="s">
        <v>53</v>
      </c>
      <c r="AB260" s="50">
        <v>0</v>
      </c>
      <c r="AC260" s="50">
        <f t="shared" si="34"/>
        <v>19500000</v>
      </c>
      <c r="AD260" s="50" t="s">
        <v>53</v>
      </c>
      <c r="AE260" s="50" t="s">
        <v>53</v>
      </c>
      <c r="AF260" s="50" t="s">
        <v>53</v>
      </c>
      <c r="AG260" s="50" t="s">
        <v>53</v>
      </c>
      <c r="AH260" s="50" t="s">
        <v>53</v>
      </c>
      <c r="AI260" s="50" t="s">
        <v>53</v>
      </c>
      <c r="AJ260" s="50" t="s">
        <v>53</v>
      </c>
      <c r="AK260" s="50" t="s">
        <v>53</v>
      </c>
      <c r="AL260" s="50" t="s">
        <v>53</v>
      </c>
      <c r="AM260" s="50" t="s">
        <v>53</v>
      </c>
      <c r="AN260" s="50" t="s">
        <v>53</v>
      </c>
      <c r="AO260" s="1" t="s">
        <v>55</v>
      </c>
      <c r="AP260" s="18">
        <f t="shared" si="32"/>
        <v>45743</v>
      </c>
      <c r="AQ260" s="14" t="s">
        <v>53</v>
      </c>
      <c r="AR260" s="14" t="s">
        <v>53</v>
      </c>
      <c r="AS260" s="47">
        <v>45744</v>
      </c>
      <c r="AT260" s="47">
        <v>45835</v>
      </c>
      <c r="AU260" s="20">
        <f t="shared" ref="AU260:AU325" si="36">IF(AND(Z260=1,AE260=1),AT260+AG260,AT260)</f>
        <v>45835</v>
      </c>
      <c r="AV260" s="59" t="str">
        <f t="shared" ca="1" si="30"/>
        <v>TERMINADO</v>
      </c>
      <c r="AW260" s="3" t="s">
        <v>53</v>
      </c>
      <c r="AX260" s="43" t="s">
        <v>403</v>
      </c>
      <c r="AY260" s="83" t="s">
        <v>404</v>
      </c>
      <c r="AZ260" s="3" t="s">
        <v>55</v>
      </c>
      <c r="BA260" s="6" t="s">
        <v>2000</v>
      </c>
      <c r="BB260" s="1" t="s">
        <v>53</v>
      </c>
      <c r="BC260" s="1" t="s">
        <v>55</v>
      </c>
      <c r="BD260" s="1" t="s">
        <v>643</v>
      </c>
      <c r="BE260" s="57">
        <f t="shared" ca="1" si="35"/>
        <v>-57</v>
      </c>
      <c r="BF260" s="42" t="str">
        <f t="shared" ca="1" si="31"/>
        <v>TERMINADO</v>
      </c>
      <c r="BG260" s="4"/>
      <c r="BH260" s="4"/>
      <c r="BI260" s="4"/>
      <c r="BJ260" s="4"/>
      <c r="BK260" s="4"/>
      <c r="BL260" s="4"/>
    </row>
    <row r="261" spans="1:64" s="3" customFormat="1" ht="63" customHeight="1" x14ac:dyDescent="0.35">
      <c r="A261" s="3" t="s">
        <v>98</v>
      </c>
      <c r="B261" s="1">
        <v>2025</v>
      </c>
      <c r="C261" s="3" t="s">
        <v>1946</v>
      </c>
      <c r="D261" s="3" t="s">
        <v>121</v>
      </c>
      <c r="E261" s="3" t="s">
        <v>2002</v>
      </c>
      <c r="F261" s="3" t="s">
        <v>118</v>
      </c>
      <c r="G261" s="14">
        <v>45742</v>
      </c>
      <c r="H261" s="12" t="s">
        <v>2001</v>
      </c>
      <c r="I261" s="3" t="s">
        <v>66</v>
      </c>
      <c r="J261" s="3">
        <v>1015434982</v>
      </c>
      <c r="K261" s="3" t="s">
        <v>53</v>
      </c>
      <c r="L261" s="3" t="s">
        <v>53</v>
      </c>
      <c r="M261" s="3" t="s">
        <v>56</v>
      </c>
      <c r="N261" s="3" t="s">
        <v>375</v>
      </c>
      <c r="O261" s="153" t="s">
        <v>2003</v>
      </c>
      <c r="P261" s="38">
        <v>42200000</v>
      </c>
      <c r="Q261" s="22">
        <v>8</v>
      </c>
      <c r="R261" s="16">
        <v>5275000</v>
      </c>
      <c r="S261" s="5" t="s">
        <v>53</v>
      </c>
      <c r="T261" s="17" t="s">
        <v>53</v>
      </c>
      <c r="U261" s="1" t="s">
        <v>2004</v>
      </c>
      <c r="V261" s="1" t="s">
        <v>2005</v>
      </c>
      <c r="W261" s="3" t="s">
        <v>53</v>
      </c>
      <c r="X261" s="3" t="s">
        <v>53</v>
      </c>
      <c r="Y261" s="3" t="s">
        <v>107</v>
      </c>
      <c r="Z261" s="3" t="s">
        <v>53</v>
      </c>
      <c r="AA261" s="3" t="s">
        <v>53</v>
      </c>
      <c r="AB261" s="50">
        <v>0</v>
      </c>
      <c r="AC261" s="50">
        <f t="shared" si="34"/>
        <v>42200000</v>
      </c>
      <c r="AD261" s="50" t="s">
        <v>53</v>
      </c>
      <c r="AE261" s="50" t="s">
        <v>53</v>
      </c>
      <c r="AF261" s="50" t="s">
        <v>53</v>
      </c>
      <c r="AG261" s="50" t="s">
        <v>53</v>
      </c>
      <c r="AH261" s="50" t="s">
        <v>53</v>
      </c>
      <c r="AI261" s="50" t="s">
        <v>53</v>
      </c>
      <c r="AJ261" s="50" t="s">
        <v>53</v>
      </c>
      <c r="AK261" s="50" t="s">
        <v>53</v>
      </c>
      <c r="AL261" s="50" t="s">
        <v>53</v>
      </c>
      <c r="AM261" s="50" t="s">
        <v>53</v>
      </c>
      <c r="AN261" s="50" t="s">
        <v>53</v>
      </c>
      <c r="AO261" s="1" t="s">
        <v>55</v>
      </c>
      <c r="AP261" s="18">
        <f t="shared" si="32"/>
        <v>45742</v>
      </c>
      <c r="AQ261" s="14" t="s">
        <v>53</v>
      </c>
      <c r="AR261" s="14" t="s">
        <v>53</v>
      </c>
      <c r="AS261" s="47">
        <v>45743</v>
      </c>
      <c r="AT261" s="47">
        <v>45987</v>
      </c>
      <c r="AU261" s="20">
        <f t="shared" si="36"/>
        <v>45987</v>
      </c>
      <c r="AV261" s="59" t="str">
        <f t="shared" ref="AV261:AV324" ca="1" si="37">+BF261</f>
        <v>EJECUCION</v>
      </c>
      <c r="AW261" s="3" t="s">
        <v>53</v>
      </c>
      <c r="AX261" s="43" t="s">
        <v>94</v>
      </c>
      <c r="AY261" s="83" t="s">
        <v>1727</v>
      </c>
      <c r="AZ261" s="3" t="s">
        <v>55</v>
      </c>
      <c r="BA261" s="6" t="s">
        <v>2006</v>
      </c>
      <c r="BB261" s="1" t="s">
        <v>53</v>
      </c>
      <c r="BC261" s="1" t="s">
        <v>55</v>
      </c>
      <c r="BD261" s="1" t="s">
        <v>277</v>
      </c>
      <c r="BE261" s="57">
        <f t="shared" ca="1" si="35"/>
        <v>95</v>
      </c>
      <c r="BF261" s="42" t="str">
        <f t="shared" ca="1" si="31"/>
        <v>EJECUCION</v>
      </c>
      <c r="BG261" s="4"/>
      <c r="BH261" s="4"/>
      <c r="BI261" s="4"/>
      <c r="BJ261" s="4"/>
      <c r="BK261" s="4"/>
      <c r="BL261" s="4"/>
    </row>
    <row r="262" spans="1:64" s="3" customFormat="1" ht="63" customHeight="1" x14ac:dyDescent="0.35">
      <c r="A262" s="3" t="s">
        <v>106</v>
      </c>
      <c r="B262" s="1">
        <v>2025</v>
      </c>
      <c r="C262" s="3" t="s">
        <v>1947</v>
      </c>
      <c r="D262" s="12" t="s">
        <v>1485</v>
      </c>
      <c r="E262" s="12" t="s">
        <v>1485</v>
      </c>
      <c r="F262" s="12" t="s">
        <v>1485</v>
      </c>
      <c r="G262" s="12" t="s">
        <v>1485</v>
      </c>
      <c r="H262" s="12" t="s">
        <v>1485</v>
      </c>
      <c r="I262" s="12" t="s">
        <v>1485</v>
      </c>
      <c r="J262" s="12" t="s">
        <v>1485</v>
      </c>
      <c r="K262" s="12" t="s">
        <v>1485</v>
      </c>
      <c r="L262" s="12" t="s">
        <v>1485</v>
      </c>
      <c r="M262" s="12" t="s">
        <v>1485</v>
      </c>
      <c r="N262" s="12" t="s">
        <v>1485</v>
      </c>
      <c r="O262" s="153" t="s">
        <v>1485</v>
      </c>
      <c r="P262" s="12" t="s">
        <v>1485</v>
      </c>
      <c r="Q262" s="12" t="s">
        <v>1485</v>
      </c>
      <c r="R262" s="12" t="s">
        <v>1485</v>
      </c>
      <c r="S262" s="12" t="s">
        <v>1485</v>
      </c>
      <c r="T262" s="12" t="s">
        <v>1485</v>
      </c>
      <c r="U262" s="12" t="s">
        <v>1485</v>
      </c>
      <c r="V262" s="12" t="s">
        <v>1485</v>
      </c>
      <c r="W262" s="12" t="s">
        <v>1485</v>
      </c>
      <c r="X262" s="12" t="s">
        <v>1485</v>
      </c>
      <c r="Y262" s="12" t="s">
        <v>1485</v>
      </c>
      <c r="Z262" s="12" t="s">
        <v>1485</v>
      </c>
      <c r="AA262" s="12" t="s">
        <v>1485</v>
      </c>
      <c r="AB262" s="50" t="s">
        <v>539</v>
      </c>
      <c r="AC262" s="50" t="s">
        <v>539</v>
      </c>
      <c r="AD262" s="12" t="s">
        <v>1485</v>
      </c>
      <c r="AE262" s="12" t="s">
        <v>1485</v>
      </c>
      <c r="AF262" s="12" t="s">
        <v>1485</v>
      </c>
      <c r="AG262" s="12" t="s">
        <v>1485</v>
      </c>
      <c r="AH262" s="12" t="s">
        <v>1485</v>
      </c>
      <c r="AI262" s="12" t="s">
        <v>1485</v>
      </c>
      <c r="AJ262" s="12" t="s">
        <v>1485</v>
      </c>
      <c r="AK262" s="12" t="s">
        <v>1485</v>
      </c>
      <c r="AL262" s="12" t="s">
        <v>1485</v>
      </c>
      <c r="AM262" s="12" t="s">
        <v>1485</v>
      </c>
      <c r="AN262" s="12" t="s">
        <v>1485</v>
      </c>
      <c r="AO262" s="12" t="s">
        <v>1485</v>
      </c>
      <c r="AP262" s="12" t="s">
        <v>1485</v>
      </c>
      <c r="AQ262" s="12" t="s">
        <v>1485</v>
      </c>
      <c r="AR262" s="12" t="s">
        <v>1485</v>
      </c>
      <c r="AS262" s="12" t="s">
        <v>1485</v>
      </c>
      <c r="AT262" s="12" t="s">
        <v>1485</v>
      </c>
      <c r="AU262" s="12" t="s">
        <v>1485</v>
      </c>
      <c r="AV262" s="99" t="s">
        <v>539</v>
      </c>
      <c r="AW262" s="12" t="s">
        <v>1485</v>
      </c>
      <c r="AX262" s="43" t="s">
        <v>1485</v>
      </c>
      <c r="AY262" s="12" t="s">
        <v>1485</v>
      </c>
      <c r="AZ262" s="12" t="s">
        <v>1485</v>
      </c>
      <c r="BA262" s="12" t="s">
        <v>1485</v>
      </c>
      <c r="BB262" s="12" t="s">
        <v>1485</v>
      </c>
      <c r="BC262" s="12" t="s">
        <v>1485</v>
      </c>
      <c r="BD262" s="12" t="s">
        <v>1485</v>
      </c>
      <c r="BE262" s="57" t="e">
        <f t="shared" ca="1" si="35"/>
        <v>#VALUE!</v>
      </c>
      <c r="BF262" s="42" t="e">
        <f t="shared" ref="BF262:BF325" ca="1" si="38">+IF(BE262&gt;0,"EJECUCION",IF(BE262=0,"EJECUCION","TERMINADO"))</f>
        <v>#VALUE!</v>
      </c>
      <c r="BG262" s="4"/>
      <c r="BH262" s="4"/>
      <c r="BI262" s="4"/>
      <c r="BJ262" s="4"/>
      <c r="BK262" s="4"/>
      <c r="BL262" s="4"/>
    </row>
    <row r="263" spans="1:64" s="3" customFormat="1" ht="98" customHeight="1" x14ac:dyDescent="0.35">
      <c r="A263" s="3" t="s">
        <v>106</v>
      </c>
      <c r="B263" s="1">
        <v>2025</v>
      </c>
      <c r="C263" s="3" t="s">
        <v>2007</v>
      </c>
      <c r="D263" s="3" t="s">
        <v>121</v>
      </c>
      <c r="E263" s="3" t="s">
        <v>2009</v>
      </c>
      <c r="F263" s="3" t="s">
        <v>118</v>
      </c>
      <c r="G263" s="14">
        <v>45749</v>
      </c>
      <c r="H263" s="12" t="s">
        <v>2008</v>
      </c>
      <c r="I263" s="3" t="s">
        <v>51</v>
      </c>
      <c r="J263" s="3">
        <v>900596384</v>
      </c>
      <c r="K263" s="3" t="s">
        <v>2017</v>
      </c>
      <c r="L263" s="3">
        <v>93389729</v>
      </c>
      <c r="M263" s="3" t="s">
        <v>52</v>
      </c>
      <c r="N263" s="3" t="s">
        <v>2011</v>
      </c>
      <c r="O263" s="153" t="s">
        <v>2010</v>
      </c>
      <c r="P263" s="38">
        <v>84000000</v>
      </c>
      <c r="Q263" s="1">
        <v>8</v>
      </c>
      <c r="R263" s="38">
        <v>10500000</v>
      </c>
      <c r="S263" s="3" t="s">
        <v>53</v>
      </c>
      <c r="T263" s="1" t="s">
        <v>53</v>
      </c>
      <c r="U263" s="1" t="s">
        <v>2019</v>
      </c>
      <c r="V263" s="3" t="s">
        <v>2029</v>
      </c>
      <c r="W263" s="1" t="s">
        <v>2018</v>
      </c>
      <c r="X263" s="3" t="s">
        <v>53</v>
      </c>
      <c r="Y263" s="3" t="s">
        <v>682</v>
      </c>
      <c r="Z263" s="3">
        <v>1</v>
      </c>
      <c r="AA263" s="20">
        <v>45804</v>
      </c>
      <c r="AB263" s="50">
        <v>20000000</v>
      </c>
      <c r="AC263" s="50">
        <f t="shared" si="34"/>
        <v>104000000</v>
      </c>
      <c r="AD263" s="50" t="s">
        <v>53</v>
      </c>
      <c r="AE263" s="50" t="s">
        <v>53</v>
      </c>
      <c r="AF263" s="50" t="s">
        <v>53</v>
      </c>
      <c r="AG263" s="50" t="s">
        <v>53</v>
      </c>
      <c r="AH263" s="50" t="s">
        <v>53</v>
      </c>
      <c r="AI263" s="50" t="s">
        <v>53</v>
      </c>
      <c r="AJ263" s="50" t="s">
        <v>53</v>
      </c>
      <c r="AK263" s="50" t="s">
        <v>53</v>
      </c>
      <c r="AL263" s="50">
        <v>1</v>
      </c>
      <c r="AM263" s="50">
        <v>45804</v>
      </c>
      <c r="AN263" s="50" t="s">
        <v>2683</v>
      </c>
      <c r="AO263" s="1" t="s">
        <v>55</v>
      </c>
      <c r="AP263" s="18" t="s">
        <v>53</v>
      </c>
      <c r="AQ263" s="14" t="s">
        <v>55</v>
      </c>
      <c r="AR263" s="47">
        <v>45754</v>
      </c>
      <c r="AS263" s="47">
        <v>45754</v>
      </c>
      <c r="AT263" s="47">
        <v>45997</v>
      </c>
      <c r="AU263" s="20">
        <f t="shared" si="36"/>
        <v>45997</v>
      </c>
      <c r="AV263" s="59" t="str">
        <f t="shared" ca="1" si="37"/>
        <v>EJECUCION</v>
      </c>
      <c r="AW263" s="3" t="s">
        <v>53</v>
      </c>
      <c r="AX263" s="43" t="s">
        <v>277</v>
      </c>
      <c r="AY263" s="83" t="s">
        <v>61</v>
      </c>
      <c r="AZ263" s="3" t="s">
        <v>55</v>
      </c>
      <c r="BA263" s="6" t="s">
        <v>2012</v>
      </c>
      <c r="BB263" s="1" t="s">
        <v>53</v>
      </c>
      <c r="BC263" s="1" t="s">
        <v>55</v>
      </c>
      <c r="BD263" s="1" t="s">
        <v>643</v>
      </c>
      <c r="BE263" s="57">
        <f t="shared" ca="1" si="35"/>
        <v>105</v>
      </c>
      <c r="BF263" s="42" t="str">
        <f t="shared" ca="1" si="38"/>
        <v>EJECUCION</v>
      </c>
      <c r="BG263" s="4"/>
      <c r="BH263" s="4"/>
      <c r="BI263" s="4"/>
      <c r="BJ263" s="4"/>
      <c r="BK263" s="4"/>
      <c r="BL263" s="4"/>
    </row>
    <row r="264" spans="1:64" s="3" customFormat="1" ht="92.25" customHeight="1" x14ac:dyDescent="0.35">
      <c r="A264" s="3" t="s">
        <v>988</v>
      </c>
      <c r="B264" s="1">
        <v>2025</v>
      </c>
      <c r="C264" s="3" t="s">
        <v>2013</v>
      </c>
      <c r="D264" s="3" t="s">
        <v>865</v>
      </c>
      <c r="E264" s="87" t="s">
        <v>1279</v>
      </c>
      <c r="F264" s="3" t="s">
        <v>62</v>
      </c>
      <c r="G264" s="14">
        <v>45749</v>
      </c>
      <c r="H264" s="12" t="s">
        <v>2015</v>
      </c>
      <c r="I264" s="3" t="s">
        <v>51</v>
      </c>
      <c r="J264" s="3">
        <v>901931980</v>
      </c>
      <c r="K264" s="3" t="s">
        <v>2030</v>
      </c>
      <c r="L264" s="3">
        <v>53041665</v>
      </c>
      <c r="M264" s="3" t="s">
        <v>52</v>
      </c>
      <c r="N264" s="3" t="s">
        <v>2031</v>
      </c>
      <c r="O264" s="153" t="s">
        <v>2014</v>
      </c>
      <c r="P264" s="38">
        <v>171992699</v>
      </c>
      <c r="Q264" s="22">
        <v>9</v>
      </c>
      <c r="R264" s="51" t="s">
        <v>2032</v>
      </c>
      <c r="S264" s="1" t="s">
        <v>2033</v>
      </c>
      <c r="T264" s="17" t="s">
        <v>2034</v>
      </c>
      <c r="U264" s="1" t="s">
        <v>53</v>
      </c>
      <c r="V264" s="1" t="s">
        <v>2035</v>
      </c>
      <c r="W264" s="3" t="s">
        <v>2036</v>
      </c>
      <c r="X264" s="3" t="s">
        <v>53</v>
      </c>
      <c r="Y264" s="3" t="s">
        <v>682</v>
      </c>
      <c r="Z264" s="3" t="s">
        <v>53</v>
      </c>
      <c r="AA264" s="3" t="s">
        <v>53</v>
      </c>
      <c r="AB264" s="50">
        <v>0</v>
      </c>
      <c r="AC264" s="50">
        <f t="shared" si="34"/>
        <v>171992699</v>
      </c>
      <c r="AD264" s="50" t="s">
        <v>53</v>
      </c>
      <c r="AE264" s="50" t="s">
        <v>53</v>
      </c>
      <c r="AF264" s="50" t="s">
        <v>53</v>
      </c>
      <c r="AG264" s="50" t="s">
        <v>53</v>
      </c>
      <c r="AH264" s="50" t="s">
        <v>53</v>
      </c>
      <c r="AI264" s="50" t="s">
        <v>53</v>
      </c>
      <c r="AJ264" s="50" t="s">
        <v>53</v>
      </c>
      <c r="AK264" s="50" t="s">
        <v>53</v>
      </c>
      <c r="AL264" s="50" t="s">
        <v>53</v>
      </c>
      <c r="AM264" s="50" t="s">
        <v>53</v>
      </c>
      <c r="AN264" s="50" t="s">
        <v>53</v>
      </c>
      <c r="AO264" s="1" t="s">
        <v>53</v>
      </c>
      <c r="AP264" s="18" t="s">
        <v>53</v>
      </c>
      <c r="AR264" s="14"/>
      <c r="AS264" s="47">
        <v>45769</v>
      </c>
      <c r="AT264" s="47">
        <v>46043</v>
      </c>
      <c r="AU264" s="20">
        <f t="shared" si="36"/>
        <v>46043</v>
      </c>
      <c r="AV264" s="59" t="str">
        <f t="shared" ca="1" si="37"/>
        <v>EJECUCION</v>
      </c>
      <c r="AW264" s="3" t="str">
        <f>C264</f>
        <v>EPC-PDA-I-258-2025</v>
      </c>
      <c r="AX264" s="43"/>
      <c r="AY264" s="83"/>
      <c r="AZ264" s="3" t="s">
        <v>55</v>
      </c>
      <c r="BA264" s="31" t="s">
        <v>2037</v>
      </c>
      <c r="BB264" s="1" t="s">
        <v>53</v>
      </c>
      <c r="BC264" s="1" t="s">
        <v>55</v>
      </c>
      <c r="BD264" s="1" t="s">
        <v>643</v>
      </c>
      <c r="BE264" s="57">
        <f t="shared" ca="1" si="35"/>
        <v>151</v>
      </c>
      <c r="BF264" s="42" t="str">
        <f t="shared" ca="1" si="38"/>
        <v>EJECUCION</v>
      </c>
      <c r="BG264" s="4"/>
      <c r="BH264" s="4"/>
      <c r="BI264" s="4"/>
      <c r="BJ264" s="4"/>
      <c r="BK264" s="4"/>
      <c r="BL264" s="4"/>
    </row>
    <row r="265" spans="1:64" s="3" customFormat="1" ht="92.25" customHeight="1" x14ac:dyDescent="0.35">
      <c r="A265" s="3" t="s">
        <v>106</v>
      </c>
      <c r="B265" s="1">
        <v>2025</v>
      </c>
      <c r="C265" s="3" t="s">
        <v>2020</v>
      </c>
      <c r="D265" s="3" t="s">
        <v>121</v>
      </c>
      <c r="E265" s="87" t="s">
        <v>2022</v>
      </c>
      <c r="F265" s="3" t="s">
        <v>118</v>
      </c>
      <c r="G265" s="14">
        <v>45749</v>
      </c>
      <c r="H265" s="12" t="s">
        <v>2021</v>
      </c>
      <c r="I265" s="3" t="s">
        <v>51</v>
      </c>
      <c r="J265" s="3">
        <v>900358964</v>
      </c>
      <c r="K265" s="3" t="s">
        <v>2038</v>
      </c>
      <c r="L265" s="3">
        <v>1018418008</v>
      </c>
      <c r="M265" s="3" t="s">
        <v>52</v>
      </c>
      <c r="N265" s="3" t="s">
        <v>2039</v>
      </c>
      <c r="O265" s="153" t="s">
        <v>2023</v>
      </c>
      <c r="P265" s="38">
        <v>35984569</v>
      </c>
      <c r="Q265" s="22">
        <v>8</v>
      </c>
      <c r="R265" s="51" t="s">
        <v>2041</v>
      </c>
      <c r="S265" s="5">
        <v>29</v>
      </c>
      <c r="T265" s="17" t="s">
        <v>2042</v>
      </c>
      <c r="U265" s="1" t="s">
        <v>2040</v>
      </c>
      <c r="V265" s="1" t="s">
        <v>2043</v>
      </c>
      <c r="W265" s="3" t="s">
        <v>53</v>
      </c>
      <c r="X265" s="3" t="s">
        <v>53</v>
      </c>
      <c r="Y265" s="3" t="s">
        <v>107</v>
      </c>
      <c r="Z265" s="3" t="s">
        <v>53</v>
      </c>
      <c r="AA265" s="3" t="s">
        <v>53</v>
      </c>
      <c r="AB265" s="50">
        <v>0</v>
      </c>
      <c r="AC265" s="50">
        <f t="shared" si="34"/>
        <v>35984569</v>
      </c>
      <c r="AD265" s="50" t="s">
        <v>53</v>
      </c>
      <c r="AE265" s="50" t="s">
        <v>53</v>
      </c>
      <c r="AF265" s="50" t="s">
        <v>53</v>
      </c>
      <c r="AG265" s="50" t="s">
        <v>53</v>
      </c>
      <c r="AH265" s="50" t="s">
        <v>53</v>
      </c>
      <c r="AI265" s="50" t="s">
        <v>53</v>
      </c>
      <c r="AJ265" s="50" t="s">
        <v>53</v>
      </c>
      <c r="AK265" s="50" t="s">
        <v>53</v>
      </c>
      <c r="AL265" s="50" t="s">
        <v>53</v>
      </c>
      <c r="AM265" s="50" t="s">
        <v>53</v>
      </c>
      <c r="AN265" s="50" t="s">
        <v>53</v>
      </c>
      <c r="AO265" s="1" t="s">
        <v>53</v>
      </c>
      <c r="AP265" s="18" t="s">
        <v>53</v>
      </c>
      <c r="AQ265" s="3" t="s">
        <v>55</v>
      </c>
      <c r="AR265" s="47">
        <v>45754</v>
      </c>
      <c r="AS265" s="47">
        <v>45754</v>
      </c>
      <c r="AT265" s="47">
        <v>46022</v>
      </c>
      <c r="AU265" s="20">
        <f t="shared" si="36"/>
        <v>46022</v>
      </c>
      <c r="AV265" s="59" t="str">
        <f t="shared" ca="1" si="37"/>
        <v>EJECUCION</v>
      </c>
      <c r="AW265" s="3" t="s">
        <v>53</v>
      </c>
      <c r="AX265" s="43" t="s">
        <v>335</v>
      </c>
      <c r="AY265" s="83" t="s">
        <v>85</v>
      </c>
      <c r="AZ265" s="3" t="s">
        <v>55</v>
      </c>
      <c r="BA265" s="31" t="s">
        <v>2044</v>
      </c>
      <c r="BB265" s="1" t="s">
        <v>53</v>
      </c>
      <c r="BC265" s="1" t="s">
        <v>55</v>
      </c>
      <c r="BD265" s="1" t="s">
        <v>277</v>
      </c>
      <c r="BE265" s="57">
        <f t="shared" ca="1" si="35"/>
        <v>130</v>
      </c>
      <c r="BF265" s="42" t="str">
        <f t="shared" ca="1" si="38"/>
        <v>EJECUCION</v>
      </c>
      <c r="BG265" s="4"/>
      <c r="BH265" s="4"/>
      <c r="BI265" s="4"/>
      <c r="BJ265" s="4"/>
      <c r="BK265" s="4"/>
      <c r="BL265" s="4"/>
    </row>
    <row r="266" spans="1:64" s="3" customFormat="1" ht="59.4" customHeight="1" x14ac:dyDescent="0.35">
      <c r="A266" s="3" t="s">
        <v>106</v>
      </c>
      <c r="B266" s="1">
        <v>2025</v>
      </c>
      <c r="C266" s="3" t="s">
        <v>2045</v>
      </c>
      <c r="D266" s="3" t="s">
        <v>121</v>
      </c>
      <c r="E266" s="87" t="s">
        <v>2046</v>
      </c>
      <c r="F266" s="3" t="s">
        <v>118</v>
      </c>
      <c r="G266" s="14">
        <v>45751</v>
      </c>
      <c r="H266" s="12" t="s">
        <v>2047</v>
      </c>
      <c r="I266" s="3" t="s">
        <v>66</v>
      </c>
      <c r="J266" s="3">
        <v>1000331360</v>
      </c>
      <c r="K266" s="3" t="s">
        <v>53</v>
      </c>
      <c r="L266" s="3" t="s">
        <v>53</v>
      </c>
      <c r="M266" s="15" t="s">
        <v>56</v>
      </c>
      <c r="N266" s="3" t="s">
        <v>229</v>
      </c>
      <c r="O266" s="153" t="s">
        <v>2048</v>
      </c>
      <c r="P266" s="38">
        <v>23066666</v>
      </c>
      <c r="Q266" s="22">
        <v>5</v>
      </c>
      <c r="R266" s="16">
        <v>4000000</v>
      </c>
      <c r="S266" s="5">
        <v>23</v>
      </c>
      <c r="T266" s="16">
        <v>3066666</v>
      </c>
      <c r="U266" s="3" t="s">
        <v>2050</v>
      </c>
      <c r="V266" s="1" t="s">
        <v>2049</v>
      </c>
      <c r="W266" s="1" t="s">
        <v>2051</v>
      </c>
      <c r="X266" s="3" t="s">
        <v>53</v>
      </c>
      <c r="Y266" s="3" t="s">
        <v>682</v>
      </c>
      <c r="Z266" s="3" t="s">
        <v>53</v>
      </c>
      <c r="AA266" s="3" t="s">
        <v>53</v>
      </c>
      <c r="AB266" s="50">
        <v>0</v>
      </c>
      <c r="AC266" s="50">
        <f t="shared" si="34"/>
        <v>23066666</v>
      </c>
      <c r="AD266" s="50" t="s">
        <v>53</v>
      </c>
      <c r="AE266" s="50" t="s">
        <v>53</v>
      </c>
      <c r="AF266" s="50" t="s">
        <v>53</v>
      </c>
      <c r="AG266" s="50" t="s">
        <v>53</v>
      </c>
      <c r="AH266" s="50" t="s">
        <v>53</v>
      </c>
      <c r="AI266" s="50" t="s">
        <v>53</v>
      </c>
      <c r="AJ266" s="50" t="s">
        <v>53</v>
      </c>
      <c r="AK266" s="50" t="s">
        <v>53</v>
      </c>
      <c r="AL266" s="50" t="s">
        <v>53</v>
      </c>
      <c r="AM266" s="50" t="s">
        <v>53</v>
      </c>
      <c r="AN266" s="50" t="s">
        <v>53</v>
      </c>
      <c r="AO266" s="1" t="s">
        <v>53</v>
      </c>
      <c r="AP266" s="18">
        <v>45388</v>
      </c>
      <c r="AQ266" s="3" t="s">
        <v>53</v>
      </c>
      <c r="AR266" s="14" t="s">
        <v>53</v>
      </c>
      <c r="AS266" s="47">
        <v>45754</v>
      </c>
      <c r="AT266" s="47">
        <v>45929</v>
      </c>
      <c r="AU266" s="20">
        <f t="shared" si="36"/>
        <v>45929</v>
      </c>
      <c r="AV266" s="59" t="str">
        <f t="shared" ca="1" si="37"/>
        <v>EJECUCION</v>
      </c>
      <c r="AW266" s="3" t="s">
        <v>53</v>
      </c>
      <c r="AX266" s="43"/>
      <c r="AY266" s="83" t="s">
        <v>101</v>
      </c>
      <c r="AZ266" s="3" t="s">
        <v>55</v>
      </c>
      <c r="BA266" s="6" t="s">
        <v>2052</v>
      </c>
      <c r="BB266" s="1" t="s">
        <v>53</v>
      </c>
      <c r="BC266" s="1" t="s">
        <v>55</v>
      </c>
      <c r="BD266" s="1" t="s">
        <v>277</v>
      </c>
      <c r="BE266" s="57">
        <f t="shared" ca="1" si="35"/>
        <v>37</v>
      </c>
      <c r="BF266" s="42" t="str">
        <f t="shared" ca="1" si="38"/>
        <v>EJECUCION</v>
      </c>
      <c r="BG266" s="4"/>
      <c r="BH266" s="4"/>
      <c r="BI266" s="4"/>
      <c r="BJ266" s="4"/>
      <c r="BK266" s="4"/>
      <c r="BL266" s="4"/>
    </row>
    <row r="267" spans="1:64" s="3" customFormat="1" ht="76.25" customHeight="1" x14ac:dyDescent="0.35">
      <c r="A267" s="3" t="s">
        <v>98</v>
      </c>
      <c r="B267" s="1">
        <v>2025</v>
      </c>
      <c r="C267" s="3" t="s">
        <v>2053</v>
      </c>
      <c r="D267" s="3" t="s">
        <v>121</v>
      </c>
      <c r="E267" s="87" t="s">
        <v>2054</v>
      </c>
      <c r="F267" s="3" t="s">
        <v>118</v>
      </c>
      <c r="G267" s="14">
        <v>45751</v>
      </c>
      <c r="H267" s="12" t="s">
        <v>2055</v>
      </c>
      <c r="I267" s="3" t="s">
        <v>66</v>
      </c>
      <c r="J267" s="3">
        <v>35526560</v>
      </c>
      <c r="K267" s="3" t="s">
        <v>53</v>
      </c>
      <c r="L267" s="3" t="s">
        <v>53</v>
      </c>
      <c r="M267" s="15" t="s">
        <v>56</v>
      </c>
      <c r="N267" s="3" t="s">
        <v>2056</v>
      </c>
      <c r="O267" s="153" t="s">
        <v>1359</v>
      </c>
      <c r="P267" s="38">
        <v>19500000</v>
      </c>
      <c r="Q267" s="22">
        <v>3</v>
      </c>
      <c r="R267" s="16">
        <v>5000000</v>
      </c>
      <c r="S267" s="1" t="s">
        <v>2057</v>
      </c>
      <c r="T267" s="85"/>
      <c r="U267" s="1" t="s">
        <v>2058</v>
      </c>
      <c r="V267" s="1" t="s">
        <v>2059</v>
      </c>
      <c r="W267" s="3" t="s">
        <v>1238</v>
      </c>
      <c r="X267" s="3" t="s">
        <v>53</v>
      </c>
      <c r="Y267" s="3" t="s">
        <v>682</v>
      </c>
      <c r="Z267" s="3" t="s">
        <v>53</v>
      </c>
      <c r="AA267" s="3" t="s">
        <v>53</v>
      </c>
      <c r="AB267" s="50">
        <v>0</v>
      </c>
      <c r="AC267" s="50">
        <f t="shared" si="34"/>
        <v>19500000</v>
      </c>
      <c r="AD267" s="50" t="s">
        <v>53</v>
      </c>
      <c r="AE267" s="50" t="s">
        <v>53</v>
      </c>
      <c r="AF267" s="50" t="s">
        <v>53</v>
      </c>
      <c r="AG267" s="50" t="s">
        <v>53</v>
      </c>
      <c r="AH267" s="50" t="s">
        <v>53</v>
      </c>
      <c r="AI267" s="50" t="s">
        <v>53</v>
      </c>
      <c r="AJ267" s="50" t="s">
        <v>53</v>
      </c>
      <c r="AK267" s="50" t="s">
        <v>53</v>
      </c>
      <c r="AL267" s="50" t="s">
        <v>53</v>
      </c>
      <c r="AM267" s="50" t="s">
        <v>53</v>
      </c>
      <c r="AN267" s="50" t="s">
        <v>53</v>
      </c>
      <c r="AO267" s="1" t="s">
        <v>53</v>
      </c>
      <c r="AP267" s="18">
        <v>45388</v>
      </c>
      <c r="AQ267" s="3" t="s">
        <v>53</v>
      </c>
      <c r="AR267" s="14" t="s">
        <v>53</v>
      </c>
      <c r="AS267" s="47">
        <v>45754</v>
      </c>
      <c r="AT267" s="47">
        <v>45844</v>
      </c>
      <c r="AU267" s="20">
        <f t="shared" si="36"/>
        <v>45844</v>
      </c>
      <c r="AV267" s="59" t="str">
        <f t="shared" ca="1" si="37"/>
        <v>TERMINADO</v>
      </c>
      <c r="AW267" s="3" t="s">
        <v>53</v>
      </c>
      <c r="AX267" s="43" t="s">
        <v>403</v>
      </c>
      <c r="AY267" s="83" t="s">
        <v>404</v>
      </c>
      <c r="AZ267" s="3" t="s">
        <v>55</v>
      </c>
      <c r="BA267" s="7" t="s">
        <v>2060</v>
      </c>
      <c r="BB267" s="1" t="s">
        <v>53</v>
      </c>
      <c r="BC267" s="1" t="s">
        <v>55</v>
      </c>
      <c r="BD267" s="1" t="s">
        <v>277</v>
      </c>
      <c r="BE267" s="57">
        <f t="shared" ca="1" si="35"/>
        <v>-48</v>
      </c>
      <c r="BF267" s="42" t="str">
        <f t="shared" ca="1" si="38"/>
        <v>TERMINADO</v>
      </c>
      <c r="BG267" s="4"/>
      <c r="BH267" s="4"/>
      <c r="BI267" s="4"/>
      <c r="BJ267" s="4"/>
      <c r="BK267" s="4"/>
      <c r="BL267" s="4"/>
    </row>
    <row r="268" spans="1:64" s="3" customFormat="1" ht="103.25" customHeight="1" x14ac:dyDescent="0.35">
      <c r="A268" s="3" t="s">
        <v>1103</v>
      </c>
      <c r="B268" s="1">
        <v>2025</v>
      </c>
      <c r="C268" s="3" t="s">
        <v>2061</v>
      </c>
      <c r="D268" s="3" t="s">
        <v>121</v>
      </c>
      <c r="E268" s="87" t="s">
        <v>2080</v>
      </c>
      <c r="F268" s="3" t="s">
        <v>118</v>
      </c>
      <c r="G268" s="14">
        <v>45758</v>
      </c>
      <c r="H268" s="3" t="s">
        <v>2062</v>
      </c>
      <c r="I268" s="3" t="s">
        <v>51</v>
      </c>
      <c r="J268" s="3">
        <v>800240660</v>
      </c>
      <c r="K268" s="3" t="s">
        <v>2081</v>
      </c>
      <c r="L268" s="3">
        <v>79243164</v>
      </c>
      <c r="M268" s="15" t="s">
        <v>52</v>
      </c>
      <c r="N268" s="3" t="s">
        <v>200</v>
      </c>
      <c r="O268" s="153" t="s">
        <v>2082</v>
      </c>
      <c r="P268" s="38">
        <v>75571367</v>
      </c>
      <c r="Q268" s="22">
        <v>8</v>
      </c>
      <c r="R268" s="1" t="s">
        <v>2084</v>
      </c>
      <c r="S268" s="3">
        <v>21</v>
      </c>
      <c r="T268" s="22" t="s">
        <v>2085</v>
      </c>
      <c r="U268" s="1" t="s">
        <v>2083</v>
      </c>
      <c r="V268" s="1" t="s">
        <v>2115</v>
      </c>
      <c r="W268" s="3" t="s">
        <v>53</v>
      </c>
      <c r="X268" s="3" t="s">
        <v>53</v>
      </c>
      <c r="Y268" s="3" t="s">
        <v>107</v>
      </c>
      <c r="Z268" s="3" t="s">
        <v>53</v>
      </c>
      <c r="AA268" s="3" t="s">
        <v>53</v>
      </c>
      <c r="AB268" s="50">
        <v>0</v>
      </c>
      <c r="AC268" s="50">
        <f t="shared" si="34"/>
        <v>75571367</v>
      </c>
      <c r="AD268" s="50" t="s">
        <v>53</v>
      </c>
      <c r="AE268" s="50" t="s">
        <v>53</v>
      </c>
      <c r="AF268" s="50" t="s">
        <v>53</v>
      </c>
      <c r="AG268" s="50" t="s">
        <v>53</v>
      </c>
      <c r="AH268" s="50" t="s">
        <v>53</v>
      </c>
      <c r="AI268" s="50" t="s">
        <v>53</v>
      </c>
      <c r="AJ268" s="50" t="s">
        <v>53</v>
      </c>
      <c r="AK268" s="50" t="s">
        <v>53</v>
      </c>
      <c r="AL268" s="50" t="s">
        <v>53</v>
      </c>
      <c r="AM268" s="50" t="s">
        <v>53</v>
      </c>
      <c r="AN268" s="50" t="s">
        <v>53</v>
      </c>
      <c r="AO268" s="1" t="s">
        <v>53</v>
      </c>
      <c r="AP268" s="18" t="s">
        <v>53</v>
      </c>
      <c r="AQ268" s="3" t="s">
        <v>55</v>
      </c>
      <c r="AR268" s="47">
        <v>45762</v>
      </c>
      <c r="AS268" s="47">
        <v>45762</v>
      </c>
      <c r="AT268" s="47">
        <v>46022</v>
      </c>
      <c r="AU268" s="20">
        <f t="shared" si="36"/>
        <v>46022</v>
      </c>
      <c r="AV268" s="59" t="str">
        <f t="shared" ca="1" si="37"/>
        <v>EJECUCION</v>
      </c>
      <c r="AW268" s="3" t="s">
        <v>53</v>
      </c>
      <c r="AX268" s="43" t="s">
        <v>335</v>
      </c>
      <c r="AY268" s="83" t="s">
        <v>85</v>
      </c>
      <c r="AZ268" s="3" t="s">
        <v>55</v>
      </c>
      <c r="BA268" s="6" t="s">
        <v>2086</v>
      </c>
      <c r="BB268" s="1" t="s">
        <v>53</v>
      </c>
      <c r="BC268" s="1" t="s">
        <v>55</v>
      </c>
      <c r="BD268" s="1" t="s">
        <v>277</v>
      </c>
      <c r="BE268" s="57">
        <f t="shared" ca="1" si="35"/>
        <v>130</v>
      </c>
      <c r="BF268" s="42" t="str">
        <f t="shared" ca="1" si="38"/>
        <v>EJECUCION</v>
      </c>
      <c r="BG268" s="4"/>
      <c r="BH268" s="4"/>
      <c r="BI268" s="4"/>
      <c r="BJ268" s="4"/>
      <c r="BK268" s="4"/>
      <c r="BL268" s="4"/>
    </row>
    <row r="269" spans="1:64" s="3" customFormat="1" ht="54.65" customHeight="1" x14ac:dyDescent="0.35">
      <c r="A269" s="3" t="s">
        <v>98</v>
      </c>
      <c r="B269" s="1">
        <v>2025</v>
      </c>
      <c r="C269" s="3" t="s">
        <v>2063</v>
      </c>
      <c r="D269" s="3" t="s">
        <v>121</v>
      </c>
      <c r="E269" s="87" t="s">
        <v>2065</v>
      </c>
      <c r="F269" s="3" t="s">
        <v>118</v>
      </c>
      <c r="G269" s="14">
        <v>45757</v>
      </c>
      <c r="H269" s="3" t="s">
        <v>2064</v>
      </c>
      <c r="I269" s="3" t="s">
        <v>66</v>
      </c>
      <c r="J269" s="3">
        <v>79634075</v>
      </c>
      <c r="K269" s="3" t="s">
        <v>53</v>
      </c>
      <c r="L269" s="3" t="s">
        <v>53</v>
      </c>
      <c r="M269" s="15" t="s">
        <v>56</v>
      </c>
      <c r="N269" s="3" t="s">
        <v>2901</v>
      </c>
      <c r="O269" s="153" t="s">
        <v>2066</v>
      </c>
      <c r="P269" s="38">
        <v>51575000</v>
      </c>
      <c r="Q269" s="22">
        <v>5</v>
      </c>
      <c r="R269" s="1" t="s">
        <v>2087</v>
      </c>
      <c r="S269" s="5"/>
      <c r="T269" s="22"/>
      <c r="U269" s="1" t="s">
        <v>2088</v>
      </c>
      <c r="V269" s="1" t="s">
        <v>2089</v>
      </c>
      <c r="W269" s="3" t="s">
        <v>53</v>
      </c>
      <c r="X269" s="3" t="s">
        <v>53</v>
      </c>
      <c r="Y269" s="3" t="s">
        <v>107</v>
      </c>
      <c r="Z269" s="3" t="s">
        <v>53</v>
      </c>
      <c r="AA269" s="3" t="s">
        <v>53</v>
      </c>
      <c r="AB269" s="50">
        <v>0</v>
      </c>
      <c r="AC269" s="50">
        <f t="shared" si="34"/>
        <v>51575000</v>
      </c>
      <c r="AD269" s="50" t="s">
        <v>53</v>
      </c>
      <c r="AE269" s="50" t="s">
        <v>53</v>
      </c>
      <c r="AF269" s="50" t="s">
        <v>53</v>
      </c>
      <c r="AG269" s="50" t="s">
        <v>53</v>
      </c>
      <c r="AH269" s="50" t="s">
        <v>53</v>
      </c>
      <c r="AI269" s="50" t="s">
        <v>53</v>
      </c>
      <c r="AJ269" s="50" t="s">
        <v>53</v>
      </c>
      <c r="AK269" s="50" t="s">
        <v>53</v>
      </c>
      <c r="AL269" s="50" t="s">
        <v>53</v>
      </c>
      <c r="AM269" s="50" t="s">
        <v>53</v>
      </c>
      <c r="AN269" s="50" t="s">
        <v>53</v>
      </c>
      <c r="AO269" s="1" t="s">
        <v>53</v>
      </c>
      <c r="AP269" s="18">
        <v>45390</v>
      </c>
      <c r="AQ269" s="3" t="s">
        <v>53</v>
      </c>
      <c r="AR269" s="14" t="s">
        <v>53</v>
      </c>
      <c r="AS269" s="47">
        <v>45762</v>
      </c>
      <c r="AT269" s="47">
        <v>45914</v>
      </c>
      <c r="AU269" s="20">
        <f t="shared" si="36"/>
        <v>45914</v>
      </c>
      <c r="AV269" s="59" t="str">
        <f t="shared" ca="1" si="37"/>
        <v>EJECUCION</v>
      </c>
      <c r="AW269" s="3" t="s">
        <v>53</v>
      </c>
      <c r="AX269" s="43" t="s">
        <v>314</v>
      </c>
      <c r="AY269" s="83" t="s">
        <v>315</v>
      </c>
      <c r="AZ269" s="3" t="s">
        <v>55</v>
      </c>
      <c r="BA269" s="6" t="s">
        <v>2090</v>
      </c>
      <c r="BB269" s="1" t="s">
        <v>53</v>
      </c>
      <c r="BC269" s="1" t="s">
        <v>55</v>
      </c>
      <c r="BD269" s="1" t="s">
        <v>277</v>
      </c>
      <c r="BE269" s="57">
        <f t="shared" ca="1" si="35"/>
        <v>22</v>
      </c>
      <c r="BF269" s="42" t="str">
        <f t="shared" ca="1" si="38"/>
        <v>EJECUCION</v>
      </c>
      <c r="BG269" s="4"/>
      <c r="BH269" s="4"/>
      <c r="BI269" s="4"/>
      <c r="BJ269" s="4"/>
      <c r="BK269" s="4"/>
      <c r="BL269" s="4"/>
    </row>
    <row r="270" spans="1:64" s="3" customFormat="1" ht="45.65" customHeight="1" thickBot="1" x14ac:dyDescent="0.4">
      <c r="A270" s="3" t="s">
        <v>1103</v>
      </c>
      <c r="B270" s="1">
        <v>2025</v>
      </c>
      <c r="C270" s="3" t="s">
        <v>2067</v>
      </c>
      <c r="D270" s="3" t="s">
        <v>121</v>
      </c>
      <c r="E270" s="87" t="s">
        <v>2091</v>
      </c>
      <c r="F270" s="3" t="s">
        <v>118</v>
      </c>
      <c r="G270" s="14">
        <v>45758</v>
      </c>
      <c r="H270" s="3" t="s">
        <v>2104</v>
      </c>
      <c r="I270" s="3" t="s">
        <v>66</v>
      </c>
      <c r="J270" s="3">
        <v>1079262280</v>
      </c>
      <c r="K270" s="3" t="s">
        <v>53</v>
      </c>
      <c r="L270" s="3" t="s">
        <v>53</v>
      </c>
      <c r="M270" s="15" t="s">
        <v>56</v>
      </c>
      <c r="N270" s="3" t="s">
        <v>291</v>
      </c>
      <c r="O270" s="153" t="s">
        <v>2105</v>
      </c>
      <c r="P270" s="38">
        <v>19496400</v>
      </c>
      <c r="Q270" s="22">
        <v>8</v>
      </c>
      <c r="R270" s="16">
        <v>243705000</v>
      </c>
      <c r="S270" s="5" t="s">
        <v>53</v>
      </c>
      <c r="T270" s="22" t="s">
        <v>53</v>
      </c>
      <c r="U270" s="1" t="s">
        <v>2106</v>
      </c>
      <c r="V270" s="1" t="s">
        <v>2107</v>
      </c>
      <c r="W270" s="3" t="s">
        <v>53</v>
      </c>
      <c r="X270" s="3" t="s">
        <v>53</v>
      </c>
      <c r="Y270" s="3" t="s">
        <v>107</v>
      </c>
      <c r="Z270" s="3" t="s">
        <v>53</v>
      </c>
      <c r="AA270" s="3" t="s">
        <v>53</v>
      </c>
      <c r="AB270" s="50">
        <v>0</v>
      </c>
      <c r="AC270" s="50">
        <f t="shared" si="34"/>
        <v>19496400</v>
      </c>
      <c r="AD270" s="50" t="s">
        <v>53</v>
      </c>
      <c r="AE270" s="50" t="s">
        <v>53</v>
      </c>
      <c r="AF270" s="50" t="s">
        <v>53</v>
      </c>
      <c r="AG270" s="50" t="s">
        <v>53</v>
      </c>
      <c r="AH270" s="50" t="s">
        <v>53</v>
      </c>
      <c r="AI270" s="50" t="s">
        <v>53</v>
      </c>
      <c r="AJ270" s="50" t="s">
        <v>53</v>
      </c>
      <c r="AK270" s="50" t="s">
        <v>53</v>
      </c>
      <c r="AL270" s="50" t="s">
        <v>53</v>
      </c>
      <c r="AM270" s="50" t="s">
        <v>53</v>
      </c>
      <c r="AN270" s="50" t="s">
        <v>53</v>
      </c>
      <c r="AO270" s="1" t="s">
        <v>53</v>
      </c>
      <c r="AP270" s="18">
        <v>45391</v>
      </c>
      <c r="AQ270" s="3" t="s">
        <v>53</v>
      </c>
      <c r="AR270" s="14" t="s">
        <v>53</v>
      </c>
      <c r="AS270" s="47">
        <v>45761</v>
      </c>
      <c r="AT270" s="47">
        <v>46004</v>
      </c>
      <c r="AU270" s="20">
        <f t="shared" si="36"/>
        <v>46004</v>
      </c>
      <c r="AV270" s="59" t="str">
        <f t="shared" ca="1" si="37"/>
        <v>EJECUCION</v>
      </c>
      <c r="AW270" s="3" t="s">
        <v>53</v>
      </c>
      <c r="AX270" s="43" t="s">
        <v>81</v>
      </c>
      <c r="AY270" s="83" t="s">
        <v>71</v>
      </c>
      <c r="AZ270" s="3" t="s">
        <v>55</v>
      </c>
      <c r="BA270" s="31" t="s">
        <v>2108</v>
      </c>
      <c r="BB270" s="1" t="s">
        <v>53</v>
      </c>
      <c r="BC270" s="1" t="s">
        <v>55</v>
      </c>
      <c r="BD270" s="1" t="s">
        <v>277</v>
      </c>
      <c r="BE270" s="57">
        <f t="shared" ca="1" si="35"/>
        <v>112</v>
      </c>
      <c r="BF270" s="42" t="str">
        <f t="shared" ca="1" si="38"/>
        <v>EJECUCION</v>
      </c>
      <c r="BG270" s="4"/>
      <c r="BH270" s="4"/>
      <c r="BI270" s="4"/>
      <c r="BJ270" s="4"/>
      <c r="BK270" s="4"/>
      <c r="BL270" s="4"/>
    </row>
    <row r="271" spans="1:64" s="3" customFormat="1" ht="56.25" customHeight="1" thickTop="1" x14ac:dyDescent="0.35">
      <c r="A271" s="3" t="s">
        <v>1103</v>
      </c>
      <c r="B271" s="1">
        <v>2025</v>
      </c>
      <c r="C271" s="3" t="s">
        <v>2068</v>
      </c>
      <c r="D271" s="3" t="s">
        <v>121</v>
      </c>
      <c r="E271" s="87" t="s">
        <v>2110</v>
      </c>
      <c r="F271" s="3" t="s">
        <v>118</v>
      </c>
      <c r="G271" s="14">
        <v>45758</v>
      </c>
      <c r="H271" s="3" t="s">
        <v>2109</v>
      </c>
      <c r="I271" s="3" t="s">
        <v>66</v>
      </c>
      <c r="J271" s="3">
        <v>79557919</v>
      </c>
      <c r="K271" s="3" t="s">
        <v>53</v>
      </c>
      <c r="L271" s="3" t="s">
        <v>53</v>
      </c>
      <c r="M271" s="15" t="s">
        <v>56</v>
      </c>
      <c r="N271" s="3" t="s">
        <v>296</v>
      </c>
      <c r="O271" s="153" t="s">
        <v>2111</v>
      </c>
      <c r="P271" s="38">
        <v>22000000</v>
      </c>
      <c r="Q271" s="22">
        <v>4</v>
      </c>
      <c r="R271" s="49">
        <v>5500000</v>
      </c>
      <c r="S271" s="5" t="s">
        <v>53</v>
      </c>
      <c r="T271" s="22" t="s">
        <v>53</v>
      </c>
      <c r="U271" s="1" t="s">
        <v>2112</v>
      </c>
      <c r="V271" s="1" t="s">
        <v>2113</v>
      </c>
      <c r="W271" s="3" t="s">
        <v>53</v>
      </c>
      <c r="X271" s="3" t="s">
        <v>53</v>
      </c>
      <c r="Y271" s="3" t="s">
        <v>107</v>
      </c>
      <c r="Z271" s="3" t="s">
        <v>53</v>
      </c>
      <c r="AA271" s="3" t="s">
        <v>53</v>
      </c>
      <c r="AB271" s="50">
        <v>0</v>
      </c>
      <c r="AC271" s="50">
        <f t="shared" si="34"/>
        <v>22000000</v>
      </c>
      <c r="AD271" s="50" t="s">
        <v>53</v>
      </c>
      <c r="AE271" s="50" t="s">
        <v>53</v>
      </c>
      <c r="AF271" s="50" t="s">
        <v>53</v>
      </c>
      <c r="AG271" s="50" t="s">
        <v>53</v>
      </c>
      <c r="AH271" s="50" t="s">
        <v>53</v>
      </c>
      <c r="AI271" s="50" t="s">
        <v>53</v>
      </c>
      <c r="AJ271" s="50" t="s">
        <v>53</v>
      </c>
      <c r="AK271" s="50" t="s">
        <v>53</v>
      </c>
      <c r="AL271" s="50" t="s">
        <v>53</v>
      </c>
      <c r="AM271" s="50" t="s">
        <v>53</v>
      </c>
      <c r="AN271" s="50" t="s">
        <v>53</v>
      </c>
      <c r="AO271" s="1" t="s">
        <v>53</v>
      </c>
      <c r="AP271" s="18">
        <v>45392</v>
      </c>
      <c r="AQ271" s="3" t="s">
        <v>53</v>
      </c>
      <c r="AR271" s="14" t="s">
        <v>53</v>
      </c>
      <c r="AS271" s="47">
        <v>45768</v>
      </c>
      <c r="AT271" s="47">
        <v>45889</v>
      </c>
      <c r="AU271" s="20">
        <f t="shared" si="36"/>
        <v>45889</v>
      </c>
      <c r="AV271" s="59" t="str">
        <f t="shared" ca="1" si="37"/>
        <v>TERMINADO</v>
      </c>
      <c r="AW271" s="3" t="s">
        <v>53</v>
      </c>
      <c r="AX271" s="43" t="s">
        <v>277</v>
      </c>
      <c r="AY271" s="65" t="s">
        <v>61</v>
      </c>
      <c r="AZ271" s="3" t="s">
        <v>55</v>
      </c>
      <c r="BA271" s="6" t="s">
        <v>2114</v>
      </c>
      <c r="BB271" s="1" t="s">
        <v>53</v>
      </c>
      <c r="BC271" s="1" t="s">
        <v>55</v>
      </c>
      <c r="BD271" s="1" t="s">
        <v>277</v>
      </c>
      <c r="BE271" s="57">
        <f t="shared" ca="1" si="35"/>
        <v>-3</v>
      </c>
      <c r="BF271" s="42" t="str">
        <f t="shared" ca="1" si="38"/>
        <v>TERMINADO</v>
      </c>
      <c r="BG271" s="4"/>
      <c r="BH271" s="4"/>
      <c r="BI271" s="4"/>
      <c r="BJ271" s="4"/>
      <c r="BK271" s="4"/>
      <c r="BL271" s="4"/>
    </row>
    <row r="272" spans="1:64" s="3" customFormat="1" ht="45.65" customHeight="1" x14ac:dyDescent="0.35">
      <c r="A272" s="3" t="s">
        <v>98</v>
      </c>
      <c r="B272" s="1">
        <v>2025</v>
      </c>
      <c r="C272" s="3" t="s">
        <v>2070</v>
      </c>
      <c r="D272" s="3" t="s">
        <v>121</v>
      </c>
      <c r="E272" s="87" t="s">
        <v>2078</v>
      </c>
      <c r="F272" s="3" t="s">
        <v>118</v>
      </c>
      <c r="G272" s="14">
        <v>45757</v>
      </c>
      <c r="H272" s="3" t="s">
        <v>2069</v>
      </c>
      <c r="I272" s="3" t="s">
        <v>66</v>
      </c>
      <c r="J272" s="3">
        <v>1014302743</v>
      </c>
      <c r="K272" s="3" t="s">
        <v>53</v>
      </c>
      <c r="L272" s="3" t="s">
        <v>53</v>
      </c>
      <c r="M272" s="15" t="s">
        <v>56</v>
      </c>
      <c r="N272" s="3" t="s">
        <v>362</v>
      </c>
      <c r="O272" s="153" t="s">
        <v>2079</v>
      </c>
      <c r="P272" s="38">
        <v>24000000</v>
      </c>
      <c r="Q272" s="22">
        <v>8</v>
      </c>
      <c r="R272" s="16">
        <v>3000000</v>
      </c>
      <c r="S272" s="5" t="s">
        <v>53</v>
      </c>
      <c r="T272" s="22" t="s">
        <v>53</v>
      </c>
      <c r="U272" s="1" t="s">
        <v>2116</v>
      </c>
      <c r="V272" s="1" t="s">
        <v>2117</v>
      </c>
      <c r="W272" s="3" t="s">
        <v>53</v>
      </c>
      <c r="X272" s="3" t="s">
        <v>53</v>
      </c>
      <c r="Y272" s="3" t="s">
        <v>107</v>
      </c>
      <c r="Z272" s="3" t="s">
        <v>53</v>
      </c>
      <c r="AA272" s="3" t="s">
        <v>53</v>
      </c>
      <c r="AB272" s="50">
        <v>0</v>
      </c>
      <c r="AC272" s="50">
        <f t="shared" si="34"/>
        <v>24000000</v>
      </c>
      <c r="AD272" s="50" t="s">
        <v>53</v>
      </c>
      <c r="AE272" s="50" t="s">
        <v>53</v>
      </c>
      <c r="AF272" s="50" t="s">
        <v>53</v>
      </c>
      <c r="AG272" s="50" t="s">
        <v>53</v>
      </c>
      <c r="AH272" s="50" t="s">
        <v>53</v>
      </c>
      <c r="AI272" s="50" t="s">
        <v>53</v>
      </c>
      <c r="AJ272" s="50" t="s">
        <v>53</v>
      </c>
      <c r="AK272" s="50" t="s">
        <v>53</v>
      </c>
      <c r="AL272" s="50" t="s">
        <v>53</v>
      </c>
      <c r="AM272" s="50" t="s">
        <v>53</v>
      </c>
      <c r="AN272" s="50" t="s">
        <v>53</v>
      </c>
      <c r="AO272" s="1" t="s">
        <v>55</v>
      </c>
      <c r="AP272" s="18">
        <v>45393</v>
      </c>
      <c r="AQ272" s="3" t="s">
        <v>53</v>
      </c>
      <c r="AR272" s="14" t="s">
        <v>53</v>
      </c>
      <c r="AS272" s="47">
        <v>45762</v>
      </c>
      <c r="AT272" s="47">
        <v>46005</v>
      </c>
      <c r="AU272" s="20">
        <f t="shared" si="36"/>
        <v>46005</v>
      </c>
      <c r="AV272" s="59" t="str">
        <f t="shared" ca="1" si="37"/>
        <v>EJECUCION</v>
      </c>
      <c r="AW272" s="3" t="s">
        <v>53</v>
      </c>
      <c r="AX272" s="43" t="s">
        <v>1701</v>
      </c>
      <c r="AY272" s="83" t="s">
        <v>62</v>
      </c>
      <c r="AZ272" s="3" t="s">
        <v>55</v>
      </c>
      <c r="BA272" s="6" t="s">
        <v>2118</v>
      </c>
      <c r="BB272" s="1" t="s">
        <v>53</v>
      </c>
      <c r="BC272" s="1" t="s">
        <v>55</v>
      </c>
      <c r="BD272" s="1" t="s">
        <v>277</v>
      </c>
      <c r="BE272" s="57">
        <f t="shared" ca="1" si="35"/>
        <v>113</v>
      </c>
      <c r="BF272" s="42" t="str">
        <f t="shared" ca="1" si="38"/>
        <v>EJECUCION</v>
      </c>
      <c r="BG272" s="4"/>
      <c r="BH272" s="4"/>
      <c r="BI272" s="4"/>
      <c r="BJ272" s="4"/>
      <c r="BK272" s="4"/>
      <c r="BL272" s="4"/>
    </row>
    <row r="273" spans="1:64" s="3" customFormat="1" ht="98.25" customHeight="1" x14ac:dyDescent="0.35">
      <c r="A273" s="3" t="s">
        <v>98</v>
      </c>
      <c r="B273" s="1">
        <v>2025</v>
      </c>
      <c r="C273" s="3" t="s">
        <v>2071</v>
      </c>
      <c r="D273" s="3" t="s">
        <v>121</v>
      </c>
      <c r="E273" s="87" t="s">
        <v>2073</v>
      </c>
      <c r="F273" s="3" t="s">
        <v>118</v>
      </c>
      <c r="G273" s="14">
        <v>45757</v>
      </c>
      <c r="H273" s="3" t="s">
        <v>2072</v>
      </c>
      <c r="I273" s="3" t="s">
        <v>66</v>
      </c>
      <c r="J273" s="3">
        <v>1022421938</v>
      </c>
      <c r="K273" s="3" t="s">
        <v>53</v>
      </c>
      <c r="L273" s="3" t="s">
        <v>53</v>
      </c>
      <c r="M273" s="15" t="s">
        <v>56</v>
      </c>
      <c r="N273" s="3" t="s">
        <v>1688</v>
      </c>
      <c r="O273" s="153" t="s">
        <v>2074</v>
      </c>
      <c r="P273" s="38">
        <v>22500000</v>
      </c>
      <c r="Q273" s="22">
        <v>5</v>
      </c>
      <c r="R273" s="16">
        <v>4500000</v>
      </c>
      <c r="S273" s="5" t="s">
        <v>53</v>
      </c>
      <c r="T273" s="22" t="s">
        <v>53</v>
      </c>
      <c r="U273" s="1" t="s">
        <v>2119</v>
      </c>
      <c r="V273" s="1" t="s">
        <v>2120</v>
      </c>
      <c r="W273" s="3" t="s">
        <v>53</v>
      </c>
      <c r="X273" s="3" t="s">
        <v>53</v>
      </c>
      <c r="Y273" s="3" t="s">
        <v>107</v>
      </c>
      <c r="Z273" s="3" t="s">
        <v>53</v>
      </c>
      <c r="AA273" s="3" t="s">
        <v>53</v>
      </c>
      <c r="AB273" s="50">
        <v>0</v>
      </c>
      <c r="AC273" s="50">
        <f t="shared" si="34"/>
        <v>22500000</v>
      </c>
      <c r="AD273" s="50" t="s">
        <v>53</v>
      </c>
      <c r="AE273" s="50" t="s">
        <v>53</v>
      </c>
      <c r="AF273" s="50" t="s">
        <v>53</v>
      </c>
      <c r="AG273" s="50" t="s">
        <v>53</v>
      </c>
      <c r="AH273" s="50" t="s">
        <v>53</v>
      </c>
      <c r="AI273" s="50" t="s">
        <v>53</v>
      </c>
      <c r="AJ273" s="50" t="s">
        <v>53</v>
      </c>
      <c r="AK273" s="50" t="s">
        <v>53</v>
      </c>
      <c r="AL273" s="50" t="s">
        <v>53</v>
      </c>
      <c r="AM273" s="50" t="s">
        <v>53</v>
      </c>
      <c r="AN273" s="50" t="s">
        <v>53</v>
      </c>
      <c r="AO273" s="1" t="s">
        <v>55</v>
      </c>
      <c r="AP273" s="18">
        <v>45394</v>
      </c>
      <c r="AQ273" s="3" t="s">
        <v>53</v>
      </c>
      <c r="AR273" s="14" t="s">
        <v>53</v>
      </c>
      <c r="AS273" s="47">
        <v>45762</v>
      </c>
      <c r="AT273" s="47">
        <v>45914</v>
      </c>
      <c r="AU273" s="20">
        <f t="shared" si="36"/>
        <v>45914</v>
      </c>
      <c r="AV273" s="59" t="str">
        <f t="shared" ca="1" si="37"/>
        <v>EJECUCION</v>
      </c>
      <c r="AW273" s="3" t="s">
        <v>53</v>
      </c>
      <c r="AX273" s="43" t="s">
        <v>1701</v>
      </c>
      <c r="AY273" s="83" t="s">
        <v>62</v>
      </c>
      <c r="AZ273" s="3" t="s">
        <v>55</v>
      </c>
      <c r="BA273" s="6" t="s">
        <v>2121</v>
      </c>
      <c r="BB273" s="1" t="s">
        <v>53</v>
      </c>
      <c r="BC273" s="1" t="s">
        <v>55</v>
      </c>
      <c r="BD273" s="1" t="s">
        <v>277</v>
      </c>
      <c r="BE273" s="57">
        <f t="shared" ca="1" si="35"/>
        <v>22</v>
      </c>
      <c r="BF273" s="42" t="str">
        <f t="shared" ca="1" si="38"/>
        <v>EJECUCION</v>
      </c>
      <c r="BG273" s="4"/>
      <c r="BH273" s="4"/>
      <c r="BI273" s="4"/>
      <c r="BJ273" s="4"/>
      <c r="BK273" s="4"/>
      <c r="BL273" s="4"/>
    </row>
    <row r="274" spans="1:64" s="3" customFormat="1" ht="86" customHeight="1" x14ac:dyDescent="0.35">
      <c r="A274" s="3" t="s">
        <v>98</v>
      </c>
      <c r="B274" s="1">
        <v>2025</v>
      </c>
      <c r="C274" s="3" t="s">
        <v>2075</v>
      </c>
      <c r="D274" s="3" t="s">
        <v>121</v>
      </c>
      <c r="E274" s="87" t="s">
        <v>2075</v>
      </c>
      <c r="F274" s="3" t="s">
        <v>118</v>
      </c>
      <c r="G274" s="14">
        <v>45758</v>
      </c>
      <c r="H274" s="3" t="s">
        <v>2076</v>
      </c>
      <c r="I274" s="3" t="s">
        <v>66</v>
      </c>
      <c r="J274" s="3">
        <v>52415158</v>
      </c>
      <c r="K274" s="3" t="s">
        <v>53</v>
      </c>
      <c r="L274" s="3" t="s">
        <v>53</v>
      </c>
      <c r="M274" s="15" t="s">
        <v>56</v>
      </c>
      <c r="N274" s="3" t="s">
        <v>229</v>
      </c>
      <c r="O274" s="153" t="s">
        <v>2077</v>
      </c>
      <c r="P274" s="38">
        <v>56000000</v>
      </c>
      <c r="Q274" s="22">
        <v>8</v>
      </c>
      <c r="R274" s="16">
        <v>7000000</v>
      </c>
      <c r="S274" s="5" t="s">
        <v>53</v>
      </c>
      <c r="T274" s="22" t="s">
        <v>53</v>
      </c>
      <c r="U274" s="1" t="s">
        <v>2100</v>
      </c>
      <c r="V274" s="1" t="s">
        <v>2101</v>
      </c>
      <c r="W274" s="3" t="s">
        <v>53</v>
      </c>
      <c r="X274" s="3" t="s">
        <v>53</v>
      </c>
      <c r="Y274" s="3" t="s">
        <v>107</v>
      </c>
      <c r="Z274" s="3" t="s">
        <v>53</v>
      </c>
      <c r="AA274" s="3" t="s">
        <v>53</v>
      </c>
      <c r="AB274" s="50">
        <v>0</v>
      </c>
      <c r="AC274" s="50">
        <f t="shared" si="34"/>
        <v>56000000</v>
      </c>
      <c r="AD274" s="50" t="s">
        <v>53</v>
      </c>
      <c r="AE274" s="50" t="s">
        <v>53</v>
      </c>
      <c r="AF274" s="50" t="s">
        <v>53</v>
      </c>
      <c r="AG274" s="50" t="s">
        <v>53</v>
      </c>
      <c r="AH274" s="50" t="s">
        <v>53</v>
      </c>
      <c r="AI274" s="50" t="s">
        <v>53</v>
      </c>
      <c r="AJ274" s="50" t="s">
        <v>53</v>
      </c>
      <c r="AK274" s="50" t="s">
        <v>53</v>
      </c>
      <c r="AL274" s="50" t="s">
        <v>53</v>
      </c>
      <c r="AM274" s="50" t="s">
        <v>53</v>
      </c>
      <c r="AN274" s="50" t="s">
        <v>53</v>
      </c>
      <c r="AO274" s="1" t="s">
        <v>55</v>
      </c>
      <c r="AP274" s="18">
        <v>45395</v>
      </c>
      <c r="AQ274" s="3" t="s">
        <v>53</v>
      </c>
      <c r="AR274" s="14" t="s">
        <v>53</v>
      </c>
      <c r="AS274" s="47">
        <v>45762</v>
      </c>
      <c r="AT274" s="47">
        <v>46005</v>
      </c>
      <c r="AU274" s="20">
        <f t="shared" si="36"/>
        <v>46005</v>
      </c>
      <c r="AV274" s="59" t="str">
        <f t="shared" ca="1" si="37"/>
        <v>EJECUCION</v>
      </c>
      <c r="AW274" s="3" t="s">
        <v>53</v>
      </c>
      <c r="AX274" s="43" t="s">
        <v>547</v>
      </c>
      <c r="AY274" s="1" t="s">
        <v>548</v>
      </c>
      <c r="AZ274" s="3" t="s">
        <v>55</v>
      </c>
      <c r="BA274" s="6" t="s">
        <v>2102</v>
      </c>
      <c r="BB274" s="1" t="s">
        <v>2103</v>
      </c>
      <c r="BC274" s="1" t="s">
        <v>55</v>
      </c>
      <c r="BD274" s="1" t="s">
        <v>277</v>
      </c>
      <c r="BE274" s="57">
        <f t="shared" ca="1" si="35"/>
        <v>113</v>
      </c>
      <c r="BF274" s="42" t="str">
        <f t="shared" ca="1" si="38"/>
        <v>EJECUCION</v>
      </c>
      <c r="BG274" s="4"/>
      <c r="BH274" s="4"/>
      <c r="BI274" s="4"/>
      <c r="BJ274" s="4"/>
      <c r="BK274" s="4"/>
      <c r="BL274" s="4"/>
    </row>
    <row r="275" spans="1:64" s="3" customFormat="1" ht="33.75" customHeight="1" x14ac:dyDescent="0.35">
      <c r="A275" s="3" t="s">
        <v>106</v>
      </c>
      <c r="B275" s="1">
        <v>2025</v>
      </c>
      <c r="C275" s="3" t="s">
        <v>2092</v>
      </c>
      <c r="D275" s="3" t="s">
        <v>121</v>
      </c>
      <c r="E275" s="87" t="s">
        <v>2094</v>
      </c>
      <c r="F275" s="3" t="s">
        <v>118</v>
      </c>
      <c r="G275" s="14">
        <v>45758</v>
      </c>
      <c r="H275" s="3" t="s">
        <v>2093</v>
      </c>
      <c r="I275" s="3" t="s">
        <v>66</v>
      </c>
      <c r="J275" s="3">
        <v>1018471510</v>
      </c>
      <c r="K275" s="3" t="s">
        <v>53</v>
      </c>
      <c r="L275" s="3" t="s">
        <v>53</v>
      </c>
      <c r="M275" s="15" t="s">
        <v>56</v>
      </c>
      <c r="N275" s="3" t="s">
        <v>291</v>
      </c>
      <c r="O275" s="153" t="s">
        <v>2095</v>
      </c>
      <c r="P275" s="38">
        <v>20000000</v>
      </c>
      <c r="Q275" s="22">
        <v>8</v>
      </c>
      <c r="R275" s="16">
        <v>2500000</v>
      </c>
      <c r="S275" s="5" t="s">
        <v>53</v>
      </c>
      <c r="T275" s="22" t="s">
        <v>53</v>
      </c>
      <c r="U275" s="1" t="s">
        <v>2096</v>
      </c>
      <c r="V275" s="3" t="s">
        <v>2097</v>
      </c>
      <c r="W275" s="3" t="s">
        <v>53</v>
      </c>
      <c r="X275" s="3" t="s">
        <v>53</v>
      </c>
      <c r="Y275" s="3" t="s">
        <v>107</v>
      </c>
      <c r="Z275" s="3" t="s">
        <v>53</v>
      </c>
      <c r="AA275" s="3" t="s">
        <v>53</v>
      </c>
      <c r="AB275" s="50">
        <v>0</v>
      </c>
      <c r="AC275" s="50">
        <f t="shared" si="34"/>
        <v>20000000</v>
      </c>
      <c r="AD275" s="50" t="s">
        <v>53</v>
      </c>
      <c r="AE275" s="50" t="s">
        <v>53</v>
      </c>
      <c r="AF275" s="50" t="s">
        <v>53</v>
      </c>
      <c r="AG275" s="50" t="s">
        <v>53</v>
      </c>
      <c r="AH275" s="50" t="s">
        <v>53</v>
      </c>
      <c r="AI275" s="50" t="s">
        <v>53</v>
      </c>
      <c r="AJ275" s="50" t="s">
        <v>53</v>
      </c>
      <c r="AK275" s="50" t="s">
        <v>53</v>
      </c>
      <c r="AL275" s="50" t="s">
        <v>53</v>
      </c>
      <c r="AM275" s="50" t="s">
        <v>53</v>
      </c>
      <c r="AN275" s="50" t="s">
        <v>53</v>
      </c>
      <c r="AO275" s="1" t="s">
        <v>55</v>
      </c>
      <c r="AP275" s="18">
        <v>45396</v>
      </c>
      <c r="AQ275" s="3" t="s">
        <v>53</v>
      </c>
      <c r="AR275" s="14" t="s">
        <v>53</v>
      </c>
      <c r="AS275" s="47">
        <v>45762</v>
      </c>
      <c r="AT275" s="47">
        <v>46005</v>
      </c>
      <c r="AU275" s="20">
        <f t="shared" si="36"/>
        <v>46005</v>
      </c>
      <c r="AV275" s="59" t="str">
        <f t="shared" ca="1" si="37"/>
        <v>EJECUCION</v>
      </c>
      <c r="AW275" s="3" t="s">
        <v>53</v>
      </c>
      <c r="AX275" s="43" t="s">
        <v>1701</v>
      </c>
      <c r="AY275" s="83" t="s">
        <v>62</v>
      </c>
      <c r="AZ275" s="3" t="s">
        <v>55</v>
      </c>
      <c r="BA275" s="6" t="s">
        <v>2098</v>
      </c>
      <c r="BB275" s="1" t="s">
        <v>53</v>
      </c>
      <c r="BC275" s="1" t="s">
        <v>55</v>
      </c>
      <c r="BD275" s="1" t="s">
        <v>277</v>
      </c>
      <c r="BE275" s="57">
        <f t="shared" ca="1" si="35"/>
        <v>113</v>
      </c>
      <c r="BF275" s="42" t="str">
        <f t="shared" ca="1" si="38"/>
        <v>EJECUCION</v>
      </c>
      <c r="BG275" s="4"/>
      <c r="BH275" s="4"/>
      <c r="BI275" s="4"/>
      <c r="BJ275" s="4"/>
      <c r="BK275" s="4"/>
      <c r="BL275" s="4"/>
    </row>
    <row r="276" spans="1:64" s="3" customFormat="1" ht="70.25" customHeight="1" x14ac:dyDescent="0.35">
      <c r="A276" s="3" t="s">
        <v>106</v>
      </c>
      <c r="B276" s="1">
        <v>2025</v>
      </c>
      <c r="C276" s="3" t="s">
        <v>2122</v>
      </c>
      <c r="D276" s="3" t="s">
        <v>121</v>
      </c>
      <c r="E276" s="87" t="s">
        <v>2126</v>
      </c>
      <c r="F276" s="3" t="s">
        <v>118</v>
      </c>
      <c r="G276" s="14">
        <v>45761</v>
      </c>
      <c r="H276" s="3" t="s">
        <v>2125</v>
      </c>
      <c r="I276" s="3" t="s">
        <v>66</v>
      </c>
      <c r="J276" s="3">
        <v>1000940712</v>
      </c>
      <c r="K276" s="3" t="s">
        <v>53</v>
      </c>
      <c r="L276" s="3" t="s">
        <v>53</v>
      </c>
      <c r="M276" s="15" t="s">
        <v>56</v>
      </c>
      <c r="N276" s="3" t="s">
        <v>2131</v>
      </c>
      <c r="O276" s="153" t="s">
        <v>2127</v>
      </c>
      <c r="P276" s="38">
        <v>32072000</v>
      </c>
      <c r="Q276" s="22">
        <v>8</v>
      </c>
      <c r="R276" s="16">
        <v>4009000</v>
      </c>
      <c r="S276" s="5" t="s">
        <v>53</v>
      </c>
      <c r="T276" s="22" t="s">
        <v>53</v>
      </c>
      <c r="U276" s="1" t="s">
        <v>2128</v>
      </c>
      <c r="V276" s="3" t="s">
        <v>2130</v>
      </c>
      <c r="W276" s="3" t="s">
        <v>2129</v>
      </c>
      <c r="X276" s="3" t="s">
        <v>53</v>
      </c>
      <c r="Y276" s="3" t="s">
        <v>682</v>
      </c>
      <c r="Z276" s="3" t="s">
        <v>53</v>
      </c>
      <c r="AA276" s="3" t="s">
        <v>53</v>
      </c>
      <c r="AB276" s="50">
        <v>0</v>
      </c>
      <c r="AC276" s="50">
        <f t="shared" si="34"/>
        <v>32072000</v>
      </c>
      <c r="AD276" s="50" t="s">
        <v>53</v>
      </c>
      <c r="AE276" s="50" t="s">
        <v>53</v>
      </c>
      <c r="AF276" s="50" t="s">
        <v>53</v>
      </c>
      <c r="AG276" s="50" t="s">
        <v>53</v>
      </c>
      <c r="AH276" s="50" t="s">
        <v>53</v>
      </c>
      <c r="AI276" s="50" t="s">
        <v>53</v>
      </c>
      <c r="AJ276" s="50" t="s">
        <v>53</v>
      </c>
      <c r="AK276" s="50" t="s">
        <v>53</v>
      </c>
      <c r="AL276" s="50" t="s">
        <v>53</v>
      </c>
      <c r="AM276" s="50" t="s">
        <v>53</v>
      </c>
      <c r="AN276" s="50" t="s">
        <v>53</v>
      </c>
      <c r="AO276" s="1" t="s">
        <v>55</v>
      </c>
      <c r="AP276" s="18">
        <v>45397</v>
      </c>
      <c r="AQ276" s="3" t="s">
        <v>53</v>
      </c>
      <c r="AR276" s="14" t="s">
        <v>53</v>
      </c>
      <c r="AS276" s="47">
        <v>45763</v>
      </c>
      <c r="AT276" s="47">
        <v>46006</v>
      </c>
      <c r="AU276" s="20">
        <f t="shared" si="36"/>
        <v>46006</v>
      </c>
      <c r="AV276" s="59" t="str">
        <f t="shared" ca="1" si="37"/>
        <v>EJECUCION</v>
      </c>
      <c r="AW276" s="3" t="s">
        <v>53</v>
      </c>
      <c r="AX276" s="43" t="s">
        <v>2132</v>
      </c>
      <c r="AY276" s="83" t="s">
        <v>1490</v>
      </c>
      <c r="AZ276" s="3" t="s">
        <v>55</v>
      </c>
      <c r="BA276" s="31" t="s">
        <v>2133</v>
      </c>
      <c r="BB276" s="1" t="s">
        <v>53</v>
      </c>
      <c r="BC276" s="1" t="s">
        <v>55</v>
      </c>
      <c r="BD276" s="1" t="s">
        <v>643</v>
      </c>
      <c r="BE276" s="57">
        <f t="shared" ca="1" si="35"/>
        <v>114</v>
      </c>
      <c r="BF276" s="42" t="str">
        <f t="shared" ca="1" si="38"/>
        <v>EJECUCION</v>
      </c>
      <c r="BG276" s="4"/>
      <c r="BH276" s="4"/>
      <c r="BI276" s="4"/>
      <c r="BJ276" s="4"/>
      <c r="BK276" s="4"/>
      <c r="BL276" s="4"/>
    </row>
    <row r="277" spans="1:64" s="3" customFormat="1" ht="42" customHeight="1" x14ac:dyDescent="0.35">
      <c r="A277" s="3" t="s">
        <v>106</v>
      </c>
      <c r="B277" s="1">
        <v>2025</v>
      </c>
      <c r="C277" s="3" t="s">
        <v>2123</v>
      </c>
      <c r="D277" s="3" t="s">
        <v>121</v>
      </c>
      <c r="E277" s="87" t="s">
        <v>2135</v>
      </c>
      <c r="F277" s="3" t="s">
        <v>118</v>
      </c>
      <c r="G277" s="14">
        <v>45761</v>
      </c>
      <c r="H277" s="3" t="s">
        <v>2134</v>
      </c>
      <c r="I277" s="3" t="s">
        <v>66</v>
      </c>
      <c r="J277" s="3">
        <v>1073520320</v>
      </c>
      <c r="K277" s="3" t="s">
        <v>53</v>
      </c>
      <c r="L277" s="3" t="s">
        <v>53</v>
      </c>
      <c r="M277" s="15" t="s">
        <v>56</v>
      </c>
      <c r="N277" s="3" t="s">
        <v>1303</v>
      </c>
      <c r="O277" s="153" t="s">
        <v>2136</v>
      </c>
      <c r="P277" s="38">
        <v>42200000</v>
      </c>
      <c r="Q277" s="22">
        <v>8</v>
      </c>
      <c r="R277" s="16">
        <v>5275000</v>
      </c>
      <c r="S277" s="5" t="s">
        <v>53</v>
      </c>
      <c r="T277" s="22" t="s">
        <v>53</v>
      </c>
      <c r="U277" s="1" t="s">
        <v>2137</v>
      </c>
      <c r="V277" s="1" t="s">
        <v>2138</v>
      </c>
      <c r="W277" s="3" t="s">
        <v>2129</v>
      </c>
      <c r="X277" s="3" t="s">
        <v>53</v>
      </c>
      <c r="Y277" s="3" t="s">
        <v>682</v>
      </c>
      <c r="Z277" s="3" t="s">
        <v>53</v>
      </c>
      <c r="AA277" s="3" t="s">
        <v>53</v>
      </c>
      <c r="AB277" s="50">
        <v>0</v>
      </c>
      <c r="AC277" s="50">
        <f t="shared" si="34"/>
        <v>42200000</v>
      </c>
      <c r="AD277" s="50" t="s">
        <v>53</v>
      </c>
      <c r="AE277" s="50" t="s">
        <v>53</v>
      </c>
      <c r="AF277" s="50" t="s">
        <v>53</v>
      </c>
      <c r="AG277" s="50" t="s">
        <v>53</v>
      </c>
      <c r="AH277" s="50" t="s">
        <v>53</v>
      </c>
      <c r="AI277" s="50" t="s">
        <v>53</v>
      </c>
      <c r="AJ277" s="50" t="s">
        <v>53</v>
      </c>
      <c r="AK277" s="50" t="s">
        <v>53</v>
      </c>
      <c r="AL277" s="50" t="s">
        <v>53</v>
      </c>
      <c r="AM277" s="50" t="s">
        <v>53</v>
      </c>
      <c r="AN277" s="50" t="s">
        <v>53</v>
      </c>
      <c r="AO277" s="1" t="s">
        <v>55</v>
      </c>
      <c r="AP277" s="18">
        <v>45398</v>
      </c>
      <c r="AQ277" s="3" t="s">
        <v>53</v>
      </c>
      <c r="AR277" s="14" t="s">
        <v>53</v>
      </c>
      <c r="AS277" s="47">
        <v>45763</v>
      </c>
      <c r="AT277" s="47">
        <v>46006</v>
      </c>
      <c r="AU277" s="20">
        <f t="shared" si="36"/>
        <v>46006</v>
      </c>
      <c r="AV277" s="59" t="str">
        <f t="shared" ca="1" si="37"/>
        <v>EJECUCION</v>
      </c>
      <c r="AW277" s="3" t="s">
        <v>53</v>
      </c>
      <c r="AX277" s="43" t="s">
        <v>2132</v>
      </c>
      <c r="AY277" s="83" t="s">
        <v>1490</v>
      </c>
      <c r="AZ277" s="3" t="s">
        <v>55</v>
      </c>
      <c r="BA277" s="6" t="s">
        <v>2146</v>
      </c>
      <c r="BB277" s="1" t="s">
        <v>53</v>
      </c>
      <c r="BC277" s="1" t="s">
        <v>55</v>
      </c>
      <c r="BD277" s="1" t="s">
        <v>643</v>
      </c>
      <c r="BE277" s="57">
        <f ca="1">+AT278-$BE$1</f>
        <v>114</v>
      </c>
      <c r="BF277" s="42" t="str">
        <f t="shared" ca="1" si="38"/>
        <v>EJECUCION</v>
      </c>
      <c r="BG277" s="4"/>
      <c r="BH277" s="4"/>
      <c r="BI277" s="4"/>
      <c r="BJ277" s="4"/>
      <c r="BK277" s="4"/>
      <c r="BL277" s="4"/>
    </row>
    <row r="278" spans="1:64" s="3" customFormat="1" ht="108" customHeight="1" x14ac:dyDescent="0.35">
      <c r="A278" s="3" t="s">
        <v>98</v>
      </c>
      <c r="B278" s="1">
        <v>2025</v>
      </c>
      <c r="C278" s="3" t="s">
        <v>2124</v>
      </c>
      <c r="D278" s="3" t="s">
        <v>121</v>
      </c>
      <c r="E278" s="87" t="s">
        <v>2140</v>
      </c>
      <c r="F278" s="3" t="s">
        <v>118</v>
      </c>
      <c r="G278" s="14">
        <v>45762</v>
      </c>
      <c r="H278" s="3" t="s">
        <v>2139</v>
      </c>
      <c r="I278" s="3" t="s">
        <v>66</v>
      </c>
      <c r="J278" s="3">
        <v>1032431036</v>
      </c>
      <c r="K278" s="3" t="s">
        <v>53</v>
      </c>
      <c r="L278" s="3" t="s">
        <v>53</v>
      </c>
      <c r="M278" s="15" t="s">
        <v>56</v>
      </c>
      <c r="N278" s="52" t="s">
        <v>2142</v>
      </c>
      <c r="O278" s="153" t="s">
        <v>2141</v>
      </c>
      <c r="P278" s="38">
        <v>42200000</v>
      </c>
      <c r="Q278" s="22">
        <v>8</v>
      </c>
      <c r="R278" s="16">
        <v>5275000</v>
      </c>
      <c r="S278" s="5" t="s">
        <v>53</v>
      </c>
      <c r="T278" s="22" t="s">
        <v>53</v>
      </c>
      <c r="U278" s="1" t="s">
        <v>2143</v>
      </c>
      <c r="V278" s="1" t="s">
        <v>2272</v>
      </c>
      <c r="W278" s="3" t="s">
        <v>2144</v>
      </c>
      <c r="X278" s="3" t="s">
        <v>53</v>
      </c>
      <c r="Y278" s="3" t="s">
        <v>682</v>
      </c>
      <c r="Z278" s="3" t="s">
        <v>53</v>
      </c>
      <c r="AA278" s="3" t="s">
        <v>53</v>
      </c>
      <c r="AB278" s="50">
        <v>0</v>
      </c>
      <c r="AC278" s="50">
        <f t="shared" si="34"/>
        <v>42200000</v>
      </c>
      <c r="AD278" s="50" t="s">
        <v>53</v>
      </c>
      <c r="AE278" s="50" t="s">
        <v>53</v>
      </c>
      <c r="AF278" s="50" t="s">
        <v>53</v>
      </c>
      <c r="AG278" s="50" t="s">
        <v>53</v>
      </c>
      <c r="AH278" s="50" t="s">
        <v>53</v>
      </c>
      <c r="AI278" s="50" t="s">
        <v>53</v>
      </c>
      <c r="AJ278" s="50" t="s">
        <v>53</v>
      </c>
      <c r="AK278" s="50" t="s">
        <v>53</v>
      </c>
      <c r="AL278" s="50" t="s">
        <v>53</v>
      </c>
      <c r="AM278" s="50" t="s">
        <v>53</v>
      </c>
      <c r="AN278" s="50" t="s">
        <v>53</v>
      </c>
      <c r="AO278" s="1" t="s">
        <v>55</v>
      </c>
      <c r="AP278" s="18">
        <v>45399</v>
      </c>
      <c r="AQ278" s="3" t="s">
        <v>53</v>
      </c>
      <c r="AR278" s="14" t="s">
        <v>53</v>
      </c>
      <c r="AS278" s="47">
        <v>45763</v>
      </c>
      <c r="AT278" s="47">
        <v>46006</v>
      </c>
      <c r="AU278" s="20">
        <f t="shared" si="36"/>
        <v>46006</v>
      </c>
      <c r="AV278" s="59" t="str">
        <f t="shared" ca="1" si="37"/>
        <v>EJECUCION</v>
      </c>
      <c r="AW278" s="3" t="s">
        <v>53</v>
      </c>
      <c r="AX278" s="43" t="s">
        <v>2132</v>
      </c>
      <c r="AY278" s="83" t="s">
        <v>1490</v>
      </c>
      <c r="AZ278" s="3" t="s">
        <v>55</v>
      </c>
      <c r="BA278" s="31" t="s">
        <v>2145</v>
      </c>
      <c r="BB278" s="1" t="s">
        <v>53</v>
      </c>
      <c r="BC278" s="1" t="s">
        <v>55</v>
      </c>
      <c r="BD278" s="1" t="s">
        <v>643</v>
      </c>
      <c r="BE278" s="57">
        <f ca="1">+AT279-$BE$1</f>
        <v>123</v>
      </c>
      <c r="BF278" s="42" t="str">
        <f t="shared" ca="1" si="38"/>
        <v>EJECUCION</v>
      </c>
      <c r="BG278" s="4"/>
      <c r="BH278" s="4"/>
      <c r="BI278" s="4"/>
      <c r="BJ278" s="4"/>
      <c r="BK278" s="4"/>
      <c r="BL278" s="4"/>
    </row>
    <row r="279" spans="1:64" s="3" customFormat="1" ht="108" customHeight="1" x14ac:dyDescent="0.35">
      <c r="A279" s="3" t="s">
        <v>1103</v>
      </c>
      <c r="B279" s="1">
        <v>2025</v>
      </c>
      <c r="C279" s="3" t="s">
        <v>2150</v>
      </c>
      <c r="D279" s="3" t="s">
        <v>121</v>
      </c>
      <c r="E279" s="87" t="s">
        <v>2159</v>
      </c>
      <c r="F279" s="3" t="s">
        <v>118</v>
      </c>
      <c r="G279" s="14">
        <v>45769</v>
      </c>
      <c r="H279" s="3" t="s">
        <v>2158</v>
      </c>
      <c r="I279" s="3" t="s">
        <v>66</v>
      </c>
      <c r="J279" s="3">
        <v>1073510842</v>
      </c>
      <c r="K279" s="3" t="s">
        <v>53</v>
      </c>
      <c r="L279" s="3" t="s">
        <v>53</v>
      </c>
      <c r="M279" s="15" t="s">
        <v>56</v>
      </c>
      <c r="N279" s="52" t="s">
        <v>229</v>
      </c>
      <c r="O279" s="153" t="s">
        <v>2160</v>
      </c>
      <c r="P279" s="38">
        <v>33760000</v>
      </c>
      <c r="Q279" s="22">
        <v>8</v>
      </c>
      <c r="R279" s="16">
        <v>4220000</v>
      </c>
      <c r="S279" s="5" t="s">
        <v>53</v>
      </c>
      <c r="T279" s="22" t="s">
        <v>53</v>
      </c>
      <c r="U279" s="1" t="s">
        <v>2161</v>
      </c>
      <c r="V279" s="1" t="s">
        <v>2273</v>
      </c>
      <c r="W279" s="3" t="s">
        <v>2129</v>
      </c>
      <c r="X279" s="3" t="s">
        <v>53</v>
      </c>
      <c r="Y279" s="3" t="s">
        <v>682</v>
      </c>
      <c r="Z279" s="3" t="s">
        <v>53</v>
      </c>
      <c r="AA279" s="3" t="s">
        <v>53</v>
      </c>
      <c r="AB279" s="50">
        <v>0</v>
      </c>
      <c r="AC279" s="50">
        <f t="shared" si="34"/>
        <v>33760000</v>
      </c>
      <c r="AD279" s="50" t="s">
        <v>53</v>
      </c>
      <c r="AE279" s="50" t="s">
        <v>53</v>
      </c>
      <c r="AF279" s="50" t="s">
        <v>53</v>
      </c>
      <c r="AG279" s="50" t="s">
        <v>53</v>
      </c>
      <c r="AH279" s="50" t="s">
        <v>53</v>
      </c>
      <c r="AI279" s="50" t="s">
        <v>53</v>
      </c>
      <c r="AJ279" s="50" t="s">
        <v>53</v>
      </c>
      <c r="AK279" s="50" t="s">
        <v>53</v>
      </c>
      <c r="AL279" s="50" t="s">
        <v>53</v>
      </c>
      <c r="AM279" s="50" t="s">
        <v>53</v>
      </c>
      <c r="AN279" s="50" t="s">
        <v>53</v>
      </c>
      <c r="AO279" s="1" t="s">
        <v>55</v>
      </c>
      <c r="AP279" s="18">
        <v>45400</v>
      </c>
      <c r="AQ279" s="3" t="s">
        <v>53</v>
      </c>
      <c r="AR279" s="14" t="s">
        <v>53</v>
      </c>
      <c r="AS279" s="47">
        <v>45772</v>
      </c>
      <c r="AT279" s="47">
        <v>46015</v>
      </c>
      <c r="AU279" s="20">
        <f t="shared" si="36"/>
        <v>46015</v>
      </c>
      <c r="AV279" s="59" t="str">
        <f t="shared" ca="1" si="37"/>
        <v>EJECUCION</v>
      </c>
      <c r="AW279" s="3" t="s">
        <v>53</v>
      </c>
      <c r="AX279" s="43" t="s">
        <v>2162</v>
      </c>
      <c r="AY279" s="83" t="s">
        <v>2163</v>
      </c>
      <c r="AZ279" s="3" t="s">
        <v>55</v>
      </c>
      <c r="BA279" s="31" t="s">
        <v>2164</v>
      </c>
      <c r="BB279" s="1" t="s">
        <v>53</v>
      </c>
      <c r="BC279" s="1" t="s">
        <v>55</v>
      </c>
      <c r="BD279" s="1" t="s">
        <v>643</v>
      </c>
      <c r="BE279" s="57">
        <f t="shared" ca="1" si="35"/>
        <v>123</v>
      </c>
      <c r="BF279" s="42" t="str">
        <f t="shared" ca="1" si="38"/>
        <v>EJECUCION</v>
      </c>
      <c r="BG279" s="4"/>
      <c r="BH279" s="4"/>
      <c r="BI279" s="4"/>
      <c r="BJ279" s="4"/>
      <c r="BK279" s="4"/>
      <c r="BL279" s="4"/>
    </row>
    <row r="280" spans="1:64" s="3" customFormat="1" ht="108" customHeight="1" x14ac:dyDescent="0.35">
      <c r="A280" s="3" t="s">
        <v>1103</v>
      </c>
      <c r="B280" s="1">
        <v>2025</v>
      </c>
      <c r="C280" s="3" t="s">
        <v>2151</v>
      </c>
      <c r="D280" s="3" t="s">
        <v>121</v>
      </c>
      <c r="E280" s="87" t="s">
        <v>2166</v>
      </c>
      <c r="F280" s="3" t="s">
        <v>118</v>
      </c>
      <c r="G280" s="14">
        <v>45770</v>
      </c>
      <c r="H280" s="3" t="s">
        <v>2165</v>
      </c>
      <c r="I280" s="3" t="s">
        <v>66</v>
      </c>
      <c r="J280" s="3">
        <v>1007366562</v>
      </c>
      <c r="K280" s="3" t="s">
        <v>53</v>
      </c>
      <c r="L280" s="3" t="s">
        <v>53</v>
      </c>
      <c r="M280" s="15" t="s">
        <v>56</v>
      </c>
      <c r="N280" s="52" t="s">
        <v>2167</v>
      </c>
      <c r="O280" s="153" t="s">
        <v>2168</v>
      </c>
      <c r="P280" s="38">
        <v>42200000</v>
      </c>
      <c r="Q280" s="22">
        <v>8</v>
      </c>
      <c r="R280" s="16">
        <v>5275000</v>
      </c>
      <c r="S280" s="5" t="s">
        <v>53</v>
      </c>
      <c r="T280" s="22" t="s">
        <v>53</v>
      </c>
      <c r="U280" s="1" t="s">
        <v>2169</v>
      </c>
      <c r="V280" s="1" t="s">
        <v>2274</v>
      </c>
      <c r="W280" s="3" t="s">
        <v>2170</v>
      </c>
      <c r="X280" s="3" t="s">
        <v>53</v>
      </c>
      <c r="Y280" s="3" t="s">
        <v>682</v>
      </c>
      <c r="Z280" s="3" t="s">
        <v>53</v>
      </c>
      <c r="AA280" s="3" t="s">
        <v>53</v>
      </c>
      <c r="AB280" s="50">
        <v>0</v>
      </c>
      <c r="AC280" s="50">
        <f t="shared" si="34"/>
        <v>42200000</v>
      </c>
      <c r="AD280" s="50" t="s">
        <v>53</v>
      </c>
      <c r="AE280" s="50" t="s">
        <v>53</v>
      </c>
      <c r="AF280" s="50" t="s">
        <v>53</v>
      </c>
      <c r="AG280" s="50" t="s">
        <v>53</v>
      </c>
      <c r="AH280" s="50" t="s">
        <v>53</v>
      </c>
      <c r="AI280" s="50" t="s">
        <v>53</v>
      </c>
      <c r="AJ280" s="50" t="s">
        <v>53</v>
      </c>
      <c r="AK280" s="50" t="s">
        <v>53</v>
      </c>
      <c r="AL280" s="50" t="s">
        <v>53</v>
      </c>
      <c r="AM280" s="50" t="s">
        <v>53</v>
      </c>
      <c r="AN280" s="50" t="s">
        <v>53</v>
      </c>
      <c r="AO280" s="1" t="s">
        <v>55</v>
      </c>
      <c r="AP280" s="18">
        <f>G280</f>
        <v>45770</v>
      </c>
      <c r="AQ280" s="3" t="s">
        <v>53</v>
      </c>
      <c r="AR280" s="14" t="s">
        <v>53</v>
      </c>
      <c r="AS280" s="47">
        <v>45776</v>
      </c>
      <c r="AT280" s="47">
        <v>46019</v>
      </c>
      <c r="AU280" s="20">
        <f t="shared" si="36"/>
        <v>46019</v>
      </c>
      <c r="AV280" s="59" t="str">
        <f t="shared" ca="1" si="37"/>
        <v>EJECUCION</v>
      </c>
      <c r="AW280" s="3" t="s">
        <v>53</v>
      </c>
      <c r="AX280" s="43" t="s">
        <v>2162</v>
      </c>
      <c r="AY280" s="83" t="s">
        <v>2163</v>
      </c>
      <c r="AZ280" s="3" t="s">
        <v>55</v>
      </c>
      <c r="BA280" s="31" t="s">
        <v>2171</v>
      </c>
      <c r="BB280" s="1" t="s">
        <v>53</v>
      </c>
      <c r="BC280" s="1" t="s">
        <v>55</v>
      </c>
      <c r="BD280" s="1" t="s">
        <v>643</v>
      </c>
      <c r="BE280" s="57">
        <f t="shared" ca="1" si="35"/>
        <v>127</v>
      </c>
      <c r="BF280" s="42" t="str">
        <f t="shared" ca="1" si="38"/>
        <v>EJECUCION</v>
      </c>
      <c r="BG280" s="4"/>
      <c r="BH280" s="4"/>
      <c r="BI280" s="4"/>
      <c r="BJ280" s="4"/>
      <c r="BK280" s="4"/>
      <c r="BL280" s="4"/>
    </row>
    <row r="281" spans="1:64" s="371" customFormat="1" ht="261.64999999999998" customHeight="1" x14ac:dyDescent="0.35">
      <c r="A281" s="371" t="s">
        <v>988</v>
      </c>
      <c r="B281" s="372">
        <v>2025</v>
      </c>
      <c r="C281" s="371" t="s">
        <v>2178</v>
      </c>
      <c r="D281" s="371" t="s">
        <v>121</v>
      </c>
      <c r="E281" s="371" t="s">
        <v>2016</v>
      </c>
      <c r="F281" s="371" t="s">
        <v>2184</v>
      </c>
      <c r="G281" s="373">
        <v>45771</v>
      </c>
      <c r="H281" s="371" t="s">
        <v>2179</v>
      </c>
      <c r="I281" s="371" t="s">
        <v>51</v>
      </c>
      <c r="J281" s="371" t="s">
        <v>2309</v>
      </c>
      <c r="K281" s="371" t="s">
        <v>53</v>
      </c>
      <c r="L281" s="371" t="s">
        <v>53</v>
      </c>
      <c r="M281" s="391" t="s">
        <v>52</v>
      </c>
      <c r="N281" s="371" t="s">
        <v>200</v>
      </c>
      <c r="O281" s="375" t="s">
        <v>2180</v>
      </c>
      <c r="P281" s="376">
        <v>477339359</v>
      </c>
      <c r="Q281" s="377">
        <v>10</v>
      </c>
      <c r="R281" s="392" t="s">
        <v>53</v>
      </c>
      <c r="S281" s="379">
        <v>5</v>
      </c>
      <c r="T281" s="377" t="s">
        <v>2181</v>
      </c>
      <c r="U281" s="372" t="s">
        <v>2182</v>
      </c>
      <c r="V281" s="372" t="s">
        <v>2221</v>
      </c>
      <c r="W281" s="371" t="s">
        <v>53</v>
      </c>
      <c r="X281" s="371" t="s">
        <v>53</v>
      </c>
      <c r="Y281" s="371" t="s">
        <v>107</v>
      </c>
      <c r="Z281" s="371" t="s">
        <v>53</v>
      </c>
      <c r="AA281" s="371" t="s">
        <v>53</v>
      </c>
      <c r="AB281" s="381">
        <v>0</v>
      </c>
      <c r="AC281" s="381">
        <f>AB281+P281</f>
        <v>477339359</v>
      </c>
      <c r="AD281" s="381" t="s">
        <v>53</v>
      </c>
      <c r="AE281" s="381" t="s">
        <v>53</v>
      </c>
      <c r="AF281" s="381" t="s">
        <v>53</v>
      </c>
      <c r="AG281" s="381" t="s">
        <v>53</v>
      </c>
      <c r="AH281" s="381" t="s">
        <v>53</v>
      </c>
      <c r="AI281" s="381" t="s">
        <v>53</v>
      </c>
      <c r="AJ281" s="381" t="s">
        <v>53</v>
      </c>
      <c r="AK281" s="381" t="s">
        <v>53</v>
      </c>
      <c r="AL281" s="381" t="s">
        <v>53</v>
      </c>
      <c r="AM281" s="381" t="s">
        <v>53</v>
      </c>
      <c r="AN281" s="381" t="s">
        <v>53</v>
      </c>
      <c r="AO281" s="372" t="s">
        <v>53</v>
      </c>
      <c r="AP281" s="382">
        <f t="shared" ref="AP281:AP342" si="39">G281</f>
        <v>45771</v>
      </c>
      <c r="AQ281" s="371" t="s">
        <v>53</v>
      </c>
      <c r="AR281" s="373" t="s">
        <v>53</v>
      </c>
      <c r="AS281" s="383">
        <v>45768</v>
      </c>
      <c r="AT281" s="47">
        <v>46022</v>
      </c>
      <c r="AU281" s="384">
        <f>IF(AND(Z281=1,AE281=1),AT281+AG281,AT281)</f>
        <v>46022</v>
      </c>
      <c r="AV281" s="385" t="str">
        <f t="shared" ca="1" si="37"/>
        <v>EJECUCION</v>
      </c>
      <c r="AW281" s="371" t="s">
        <v>53</v>
      </c>
      <c r="AX281" s="386" t="s">
        <v>81</v>
      </c>
      <c r="AY281" s="393" t="s">
        <v>71</v>
      </c>
      <c r="AZ281" s="371" t="s">
        <v>55</v>
      </c>
      <c r="BA281" s="394" t="s">
        <v>2183</v>
      </c>
      <c r="BB281" s="372" t="s">
        <v>53</v>
      </c>
      <c r="BC281" s="372" t="s">
        <v>55</v>
      </c>
      <c r="BD281" s="372" t="s">
        <v>277</v>
      </c>
      <c r="BE281" s="388">
        <f ca="1">+AT281-$BE$1</f>
        <v>130</v>
      </c>
      <c r="BF281" s="389" t="str">
        <f t="shared" ca="1" si="38"/>
        <v>EJECUCION</v>
      </c>
      <c r="BG281" s="390"/>
      <c r="BH281" s="390"/>
      <c r="BI281" s="390"/>
      <c r="BJ281" s="390"/>
      <c r="BK281" s="390"/>
      <c r="BL281" s="390"/>
    </row>
    <row r="282" spans="1:64" s="3" customFormat="1" ht="70.25" customHeight="1" x14ac:dyDescent="0.35">
      <c r="A282" s="3" t="s">
        <v>1103</v>
      </c>
      <c r="B282" s="1">
        <v>2025</v>
      </c>
      <c r="C282" s="3" t="s">
        <v>2152</v>
      </c>
      <c r="D282" s="3" t="s">
        <v>121</v>
      </c>
      <c r="E282" s="87" t="s">
        <v>2172</v>
      </c>
      <c r="F282" s="3" t="s">
        <v>118</v>
      </c>
      <c r="G282" s="14">
        <v>45770</v>
      </c>
      <c r="H282" s="3" t="s">
        <v>908</v>
      </c>
      <c r="I282" s="3" t="s">
        <v>66</v>
      </c>
      <c r="J282" s="3">
        <v>80762258</v>
      </c>
      <c r="K282" s="3" t="s">
        <v>53</v>
      </c>
      <c r="L282" s="3" t="s">
        <v>53</v>
      </c>
      <c r="M282" s="15" t="s">
        <v>56</v>
      </c>
      <c r="N282" s="3" t="s">
        <v>362</v>
      </c>
      <c r="O282" s="153" t="s">
        <v>2173</v>
      </c>
      <c r="P282" s="38">
        <v>56000000</v>
      </c>
      <c r="Q282" s="22">
        <v>8</v>
      </c>
      <c r="R282" s="16">
        <v>7000000</v>
      </c>
      <c r="S282" s="5" t="s">
        <v>53</v>
      </c>
      <c r="T282" s="22" t="s">
        <v>53</v>
      </c>
      <c r="U282" s="1" t="s">
        <v>2174</v>
      </c>
      <c r="V282" s="1" t="s">
        <v>2310</v>
      </c>
      <c r="W282" s="3" t="s">
        <v>2129</v>
      </c>
      <c r="X282" s="3" t="s">
        <v>53</v>
      </c>
      <c r="Y282" s="3" t="s">
        <v>682</v>
      </c>
      <c r="Z282" s="3" t="s">
        <v>53</v>
      </c>
      <c r="AA282" s="3" t="s">
        <v>53</v>
      </c>
      <c r="AB282" s="50">
        <v>0</v>
      </c>
      <c r="AC282" s="50">
        <f t="shared" si="34"/>
        <v>56000000</v>
      </c>
      <c r="AD282" s="50" t="s">
        <v>53</v>
      </c>
      <c r="AE282" s="50" t="s">
        <v>53</v>
      </c>
      <c r="AF282" s="50" t="s">
        <v>53</v>
      </c>
      <c r="AG282" s="50" t="s">
        <v>53</v>
      </c>
      <c r="AH282" s="50" t="s">
        <v>53</v>
      </c>
      <c r="AI282" s="50" t="s">
        <v>53</v>
      </c>
      <c r="AJ282" s="50" t="s">
        <v>53</v>
      </c>
      <c r="AK282" s="50" t="s">
        <v>53</v>
      </c>
      <c r="AL282" s="50" t="s">
        <v>53</v>
      </c>
      <c r="AM282" s="50" t="s">
        <v>53</v>
      </c>
      <c r="AN282" s="50" t="s">
        <v>53</v>
      </c>
      <c r="AO282" s="1" t="s">
        <v>55</v>
      </c>
      <c r="AP282" s="18">
        <f t="shared" si="39"/>
        <v>45770</v>
      </c>
      <c r="AQ282" s="3" t="s">
        <v>53</v>
      </c>
      <c r="AR282" s="14" t="s">
        <v>53</v>
      </c>
      <c r="AS282" s="47">
        <v>45772</v>
      </c>
      <c r="AT282" s="47">
        <v>46015</v>
      </c>
      <c r="AU282" s="20">
        <f t="shared" si="36"/>
        <v>46015</v>
      </c>
      <c r="AV282" s="59" t="str">
        <f t="shared" ca="1" si="37"/>
        <v>EJECUCION</v>
      </c>
      <c r="AW282" s="3" t="s">
        <v>53</v>
      </c>
      <c r="AX282" s="43" t="s">
        <v>2162</v>
      </c>
      <c r="AY282" s="83" t="s">
        <v>2163</v>
      </c>
      <c r="AZ282" s="3" t="s">
        <v>55</v>
      </c>
      <c r="BA282" s="31" t="s">
        <v>2175</v>
      </c>
      <c r="BB282" s="1" t="s">
        <v>53</v>
      </c>
      <c r="BC282" s="1" t="s">
        <v>55</v>
      </c>
      <c r="BD282" s="1" t="s">
        <v>643</v>
      </c>
      <c r="BE282" s="57">
        <f t="shared" ca="1" si="35"/>
        <v>123</v>
      </c>
      <c r="BF282" s="42" t="str">
        <f t="shared" ca="1" si="38"/>
        <v>EJECUCION</v>
      </c>
      <c r="BG282" s="4"/>
      <c r="BH282" s="4"/>
      <c r="BI282" s="4"/>
      <c r="BJ282" s="4"/>
      <c r="BK282" s="4"/>
      <c r="BL282" s="4"/>
    </row>
    <row r="283" spans="1:64" s="3" customFormat="1" ht="70.25" customHeight="1" x14ac:dyDescent="0.35">
      <c r="A283" s="3" t="s">
        <v>106</v>
      </c>
      <c r="B283" s="1">
        <v>2025</v>
      </c>
      <c r="C283" s="3" t="s">
        <v>2185</v>
      </c>
      <c r="D283" s="3" t="s">
        <v>121</v>
      </c>
      <c r="E283" s="87" t="s">
        <v>2187</v>
      </c>
      <c r="F283" s="3" t="s">
        <v>118</v>
      </c>
      <c r="G283" s="14">
        <v>45771</v>
      </c>
      <c r="H283" s="3" t="s">
        <v>2188</v>
      </c>
      <c r="I283" s="3" t="s">
        <v>66</v>
      </c>
      <c r="J283" s="3">
        <v>39781277</v>
      </c>
      <c r="K283" s="3" t="s">
        <v>53</v>
      </c>
      <c r="L283" s="3" t="s">
        <v>53</v>
      </c>
      <c r="M283" s="15" t="s">
        <v>56</v>
      </c>
      <c r="N283" s="3" t="s">
        <v>2189</v>
      </c>
      <c r="O283" s="153" t="s">
        <v>2190</v>
      </c>
      <c r="P283" s="38">
        <v>80000000</v>
      </c>
      <c r="Q283" s="22">
        <v>8</v>
      </c>
      <c r="R283" s="16">
        <v>10000000</v>
      </c>
      <c r="S283" s="5" t="s">
        <v>53</v>
      </c>
      <c r="T283" s="22" t="s">
        <v>53</v>
      </c>
      <c r="U283" s="1" t="s">
        <v>2191</v>
      </c>
      <c r="V283" s="1" t="s">
        <v>2219</v>
      </c>
      <c r="W283" s="3" t="s">
        <v>53</v>
      </c>
      <c r="X283" s="3" t="s">
        <v>53</v>
      </c>
      <c r="Y283" s="3" t="s">
        <v>107</v>
      </c>
      <c r="Z283" s="3" t="s">
        <v>53</v>
      </c>
      <c r="AA283" s="3" t="s">
        <v>53</v>
      </c>
      <c r="AB283" s="50">
        <v>0</v>
      </c>
      <c r="AC283" s="50">
        <f t="shared" si="34"/>
        <v>80000000</v>
      </c>
      <c r="AD283" s="50" t="s">
        <v>53</v>
      </c>
      <c r="AE283" s="50" t="s">
        <v>53</v>
      </c>
      <c r="AF283" s="50" t="s">
        <v>53</v>
      </c>
      <c r="AG283" s="50" t="s">
        <v>53</v>
      </c>
      <c r="AH283" s="50" t="s">
        <v>53</v>
      </c>
      <c r="AI283" s="50" t="s">
        <v>53</v>
      </c>
      <c r="AJ283" s="50" t="s">
        <v>53</v>
      </c>
      <c r="AK283" s="50" t="s">
        <v>53</v>
      </c>
      <c r="AL283" s="50" t="s">
        <v>53</v>
      </c>
      <c r="AM283" s="50" t="s">
        <v>53</v>
      </c>
      <c r="AN283" s="50" t="s">
        <v>53</v>
      </c>
      <c r="AO283" s="1" t="s">
        <v>55</v>
      </c>
      <c r="AP283" s="18">
        <f t="shared" si="39"/>
        <v>45771</v>
      </c>
      <c r="AQ283" s="3" t="s">
        <v>53</v>
      </c>
      <c r="AR283" s="14" t="s">
        <v>53</v>
      </c>
      <c r="AS283" s="47">
        <v>45772</v>
      </c>
      <c r="AT283" s="47">
        <v>46015</v>
      </c>
      <c r="AU283" s="20">
        <f t="shared" si="36"/>
        <v>46015</v>
      </c>
      <c r="AV283" s="59" t="str">
        <f t="shared" ca="1" si="37"/>
        <v>EJECUCION</v>
      </c>
      <c r="AW283" s="3" t="s">
        <v>53</v>
      </c>
      <c r="AX283" s="43" t="s">
        <v>547</v>
      </c>
      <c r="AY283" s="1" t="s">
        <v>548</v>
      </c>
      <c r="AZ283" s="3" t="s">
        <v>55</v>
      </c>
      <c r="BA283" s="6" t="s">
        <v>2192</v>
      </c>
      <c r="BB283" s="1" t="s">
        <v>53</v>
      </c>
      <c r="BC283" s="1" t="s">
        <v>55</v>
      </c>
      <c r="BD283" s="1" t="s">
        <v>277</v>
      </c>
      <c r="BE283" s="57">
        <f t="shared" ca="1" si="35"/>
        <v>123</v>
      </c>
      <c r="BF283" s="42" t="str">
        <f t="shared" ca="1" si="38"/>
        <v>EJECUCION</v>
      </c>
      <c r="BG283" s="4"/>
      <c r="BH283" s="4"/>
      <c r="BI283" s="4"/>
      <c r="BJ283" s="4"/>
      <c r="BK283" s="4"/>
      <c r="BL283" s="4"/>
    </row>
    <row r="284" spans="1:64" s="1" customFormat="1" ht="70.25" customHeight="1" x14ac:dyDescent="0.35">
      <c r="A284" s="1" t="s">
        <v>1103</v>
      </c>
      <c r="B284" s="1">
        <v>2025</v>
      </c>
      <c r="C284" s="3" t="s">
        <v>2193</v>
      </c>
      <c r="D284" s="3" t="s">
        <v>121</v>
      </c>
      <c r="E284" s="87" t="s">
        <v>2198</v>
      </c>
      <c r="F284" s="3" t="s">
        <v>118</v>
      </c>
      <c r="G284" s="14">
        <v>45775</v>
      </c>
      <c r="H284" s="3" t="s">
        <v>3215</v>
      </c>
      <c r="I284" s="1" t="s">
        <v>51</v>
      </c>
      <c r="J284" s="3">
        <v>901803057</v>
      </c>
      <c r="K284" s="3" t="s">
        <v>53</v>
      </c>
      <c r="L284" s="3" t="s">
        <v>53</v>
      </c>
      <c r="M284" s="25" t="s">
        <v>52</v>
      </c>
      <c r="N284" s="3" t="s">
        <v>200</v>
      </c>
      <c r="O284" s="153" t="s">
        <v>2199</v>
      </c>
      <c r="P284" s="38">
        <v>82135970</v>
      </c>
      <c r="Q284" s="22">
        <v>8</v>
      </c>
      <c r="R284" s="22" t="s">
        <v>2311</v>
      </c>
      <c r="S284" s="5">
        <v>23</v>
      </c>
      <c r="T284" s="22" t="s">
        <v>2312</v>
      </c>
      <c r="U284" s="1" t="s">
        <v>2200</v>
      </c>
      <c r="V284" s="1" t="s">
        <v>2218</v>
      </c>
      <c r="W284" s="3" t="s">
        <v>53</v>
      </c>
      <c r="X284" s="3" t="s">
        <v>53</v>
      </c>
      <c r="Y284" s="3" t="s">
        <v>107</v>
      </c>
      <c r="Z284" s="3" t="s">
        <v>53</v>
      </c>
      <c r="AA284" s="3" t="s">
        <v>53</v>
      </c>
      <c r="AB284" s="50">
        <v>0</v>
      </c>
      <c r="AC284" s="50">
        <f t="shared" si="34"/>
        <v>82135970</v>
      </c>
      <c r="AD284" s="50" t="s">
        <v>53</v>
      </c>
      <c r="AE284" s="50" t="s">
        <v>53</v>
      </c>
      <c r="AF284" s="50" t="s">
        <v>53</v>
      </c>
      <c r="AG284" s="50" t="s">
        <v>53</v>
      </c>
      <c r="AH284" s="50" t="s">
        <v>53</v>
      </c>
      <c r="AI284" s="50" t="s">
        <v>53</v>
      </c>
      <c r="AJ284" s="50" t="s">
        <v>53</v>
      </c>
      <c r="AK284" s="50" t="s">
        <v>53</v>
      </c>
      <c r="AL284" s="50" t="s">
        <v>53</v>
      </c>
      <c r="AM284" s="50" t="s">
        <v>53</v>
      </c>
      <c r="AN284" s="50" t="s">
        <v>53</v>
      </c>
      <c r="AO284" s="1" t="s">
        <v>55</v>
      </c>
      <c r="AP284" s="18">
        <f t="shared" si="39"/>
        <v>45775</v>
      </c>
      <c r="AQ284" s="3" t="s">
        <v>53</v>
      </c>
      <c r="AR284" s="14" t="s">
        <v>53</v>
      </c>
      <c r="AS284" s="47">
        <v>45778</v>
      </c>
      <c r="AT284" s="47">
        <v>46022</v>
      </c>
      <c r="AU284" s="20">
        <f t="shared" si="36"/>
        <v>46022</v>
      </c>
      <c r="AV284" s="59" t="str">
        <f t="shared" ca="1" si="37"/>
        <v>EJECUCION</v>
      </c>
      <c r="AW284" s="3" t="s">
        <v>53</v>
      </c>
      <c r="AX284" s="43" t="s">
        <v>335</v>
      </c>
      <c r="AY284" s="83" t="s">
        <v>85</v>
      </c>
      <c r="AZ284" s="3" t="s">
        <v>55</v>
      </c>
      <c r="BA284" s="6" t="s">
        <v>2201</v>
      </c>
      <c r="BB284" s="1" t="s">
        <v>53</v>
      </c>
      <c r="BC284" s="1" t="s">
        <v>55</v>
      </c>
      <c r="BD284" s="1" t="s">
        <v>277</v>
      </c>
      <c r="BE284" s="63">
        <f t="shared" ca="1" si="35"/>
        <v>130</v>
      </c>
      <c r="BF284" s="42" t="str">
        <f t="shared" ca="1" si="38"/>
        <v>EJECUCION</v>
      </c>
      <c r="BG284" s="23"/>
      <c r="BH284" s="23"/>
      <c r="BI284" s="23"/>
      <c r="BJ284" s="23"/>
      <c r="BK284" s="23"/>
      <c r="BL284" s="23"/>
    </row>
    <row r="285" spans="1:64" s="3" customFormat="1" ht="70.25" customHeight="1" x14ac:dyDescent="0.35">
      <c r="A285" s="3" t="s">
        <v>106</v>
      </c>
      <c r="B285" s="1">
        <v>2025</v>
      </c>
      <c r="C285" s="3" t="s">
        <v>2194</v>
      </c>
      <c r="D285" s="3" t="s">
        <v>121</v>
      </c>
      <c r="E285" s="87" t="s">
        <v>2203</v>
      </c>
      <c r="F285" s="3" t="s">
        <v>118</v>
      </c>
      <c r="G285" s="14">
        <v>45767</v>
      </c>
      <c r="H285" s="3" t="s">
        <v>2202</v>
      </c>
      <c r="I285" s="3" t="s">
        <v>66</v>
      </c>
      <c r="J285" s="3">
        <v>1071302594</v>
      </c>
      <c r="K285" s="3" t="s">
        <v>53</v>
      </c>
      <c r="L285" s="3" t="s">
        <v>53</v>
      </c>
      <c r="M285" s="15" t="s">
        <v>56</v>
      </c>
      <c r="N285" s="3" t="s">
        <v>362</v>
      </c>
      <c r="O285" s="153" t="s">
        <v>2204</v>
      </c>
      <c r="P285" s="38">
        <v>40050000</v>
      </c>
      <c r="Q285" s="22">
        <v>6</v>
      </c>
      <c r="R285" s="16">
        <v>2250000</v>
      </c>
      <c r="S285" s="5" t="s">
        <v>53</v>
      </c>
      <c r="T285" s="22" t="s">
        <v>53</v>
      </c>
      <c r="U285" s="1" t="s">
        <v>2205</v>
      </c>
      <c r="V285" s="1" t="s">
        <v>2313</v>
      </c>
      <c r="W285" s="3" t="s">
        <v>2206</v>
      </c>
      <c r="X285" s="3" t="s">
        <v>53</v>
      </c>
      <c r="Y285" s="3" t="s">
        <v>682</v>
      </c>
      <c r="Z285" s="3" t="s">
        <v>53</v>
      </c>
      <c r="AA285" s="3" t="s">
        <v>53</v>
      </c>
      <c r="AB285" s="50">
        <v>0</v>
      </c>
      <c r="AC285" s="50">
        <f t="shared" si="34"/>
        <v>40050000</v>
      </c>
      <c r="AD285" s="50" t="s">
        <v>53</v>
      </c>
      <c r="AE285" s="50" t="s">
        <v>53</v>
      </c>
      <c r="AF285" s="50" t="s">
        <v>53</v>
      </c>
      <c r="AG285" s="50" t="s">
        <v>53</v>
      </c>
      <c r="AH285" s="50" t="s">
        <v>53</v>
      </c>
      <c r="AI285" s="50" t="s">
        <v>53</v>
      </c>
      <c r="AJ285" s="50" t="s">
        <v>53</v>
      </c>
      <c r="AK285" s="50" t="s">
        <v>53</v>
      </c>
      <c r="AL285" s="50" t="s">
        <v>53</v>
      </c>
      <c r="AM285" s="50" t="s">
        <v>53</v>
      </c>
      <c r="AN285" s="50" t="s">
        <v>53</v>
      </c>
      <c r="AO285" s="1" t="s">
        <v>55</v>
      </c>
      <c r="AP285" s="18">
        <f t="shared" si="39"/>
        <v>45767</v>
      </c>
      <c r="AQ285" s="3" t="s">
        <v>53</v>
      </c>
      <c r="AR285" s="14" t="s">
        <v>53</v>
      </c>
      <c r="AS285" s="47">
        <v>45775</v>
      </c>
      <c r="AT285" s="47">
        <v>45957</v>
      </c>
      <c r="AU285" s="20">
        <f t="shared" si="36"/>
        <v>45957</v>
      </c>
      <c r="AV285" s="59" t="str">
        <f t="shared" ca="1" si="37"/>
        <v>EJECUCION</v>
      </c>
      <c r="AW285" s="3" t="s">
        <v>53</v>
      </c>
      <c r="AX285" s="43" t="s">
        <v>403</v>
      </c>
      <c r="AY285" s="83" t="s">
        <v>404</v>
      </c>
      <c r="AZ285" s="3" t="s">
        <v>55</v>
      </c>
      <c r="BA285" s="6" t="s">
        <v>2207</v>
      </c>
      <c r="BB285" s="1" t="s">
        <v>53</v>
      </c>
      <c r="BC285" s="1" t="s">
        <v>55</v>
      </c>
      <c r="BD285" s="1" t="s">
        <v>643</v>
      </c>
      <c r="BE285" s="57">
        <f t="shared" ca="1" si="35"/>
        <v>65</v>
      </c>
      <c r="BF285" s="42" t="str">
        <f t="shared" ca="1" si="38"/>
        <v>EJECUCION</v>
      </c>
      <c r="BG285" s="4"/>
      <c r="BH285" s="4"/>
      <c r="BI285" s="4"/>
      <c r="BJ285" s="4"/>
      <c r="BK285" s="4"/>
      <c r="BL285" s="4"/>
    </row>
    <row r="286" spans="1:64" s="3" customFormat="1" ht="70.25" customHeight="1" x14ac:dyDescent="0.35">
      <c r="A286" s="3" t="s">
        <v>106</v>
      </c>
      <c r="B286" s="1">
        <v>2025</v>
      </c>
      <c r="C286" s="3" t="s">
        <v>2195</v>
      </c>
      <c r="D286" s="3" t="s">
        <v>121</v>
      </c>
      <c r="E286" s="87" t="s">
        <v>2209</v>
      </c>
      <c r="F286" s="3" t="s">
        <v>118</v>
      </c>
      <c r="G286" s="14">
        <v>45767</v>
      </c>
      <c r="H286" s="3" t="s">
        <v>2208</v>
      </c>
      <c r="I286" s="3" t="s">
        <v>66</v>
      </c>
      <c r="J286" s="3">
        <v>1007498300</v>
      </c>
      <c r="K286" s="3" t="s">
        <v>53</v>
      </c>
      <c r="L286" s="3" t="s">
        <v>53</v>
      </c>
      <c r="M286" s="15" t="s">
        <v>56</v>
      </c>
      <c r="N286" s="3" t="s">
        <v>704</v>
      </c>
      <c r="O286" s="153" t="s">
        <v>2211</v>
      </c>
      <c r="P286" s="38">
        <v>10000000</v>
      </c>
      <c r="Q286" s="22">
        <v>4</v>
      </c>
      <c r="R286" s="16">
        <v>2500000</v>
      </c>
      <c r="S286" s="5" t="s">
        <v>53</v>
      </c>
      <c r="T286" s="22" t="s">
        <v>53</v>
      </c>
      <c r="U286" s="1" t="s">
        <v>2210</v>
      </c>
      <c r="V286" s="1" t="s">
        <v>2220</v>
      </c>
      <c r="W286" s="3" t="s">
        <v>53</v>
      </c>
      <c r="X286" s="3" t="s">
        <v>53</v>
      </c>
      <c r="Y286" s="3" t="s">
        <v>107</v>
      </c>
      <c r="Z286" s="3" t="s">
        <v>53</v>
      </c>
      <c r="AA286" s="3" t="s">
        <v>53</v>
      </c>
      <c r="AB286" s="50">
        <v>0</v>
      </c>
      <c r="AC286" s="50">
        <f t="shared" si="34"/>
        <v>10000000</v>
      </c>
      <c r="AD286" s="50" t="s">
        <v>53</v>
      </c>
      <c r="AE286" s="50" t="s">
        <v>53</v>
      </c>
      <c r="AF286" s="50" t="s">
        <v>53</v>
      </c>
      <c r="AG286" s="50" t="s">
        <v>53</v>
      </c>
      <c r="AH286" s="50" t="s">
        <v>53</v>
      </c>
      <c r="AI286" s="50" t="s">
        <v>53</v>
      </c>
      <c r="AJ286" s="50" t="s">
        <v>53</v>
      </c>
      <c r="AK286" s="50" t="s">
        <v>53</v>
      </c>
      <c r="AL286" s="50" t="s">
        <v>53</v>
      </c>
      <c r="AM286" s="50" t="s">
        <v>53</v>
      </c>
      <c r="AN286" s="50" t="s">
        <v>53</v>
      </c>
      <c r="AO286" s="1" t="s">
        <v>55</v>
      </c>
      <c r="AP286" s="18">
        <f t="shared" si="39"/>
        <v>45767</v>
      </c>
      <c r="AQ286" s="3" t="s">
        <v>53</v>
      </c>
      <c r="AR286" s="14" t="s">
        <v>53</v>
      </c>
      <c r="AS286" s="47">
        <v>45775</v>
      </c>
      <c r="AT286" s="47">
        <v>45896</v>
      </c>
      <c r="AU286" s="20">
        <f t="shared" si="36"/>
        <v>45896</v>
      </c>
      <c r="AV286" s="59" t="str">
        <f t="shared" ca="1" si="37"/>
        <v>EJECUCION</v>
      </c>
      <c r="AW286" s="3" t="s">
        <v>53</v>
      </c>
      <c r="AX286" s="43" t="s">
        <v>477</v>
      </c>
      <c r="AY286" s="83" t="s">
        <v>478</v>
      </c>
      <c r="AZ286" s="3" t="s">
        <v>55</v>
      </c>
      <c r="BA286" s="6" t="s">
        <v>2212</v>
      </c>
      <c r="BB286" s="1" t="s">
        <v>53</v>
      </c>
      <c r="BC286" s="1" t="s">
        <v>55</v>
      </c>
      <c r="BD286" s="1" t="s">
        <v>277</v>
      </c>
      <c r="BE286" s="57">
        <f t="shared" ca="1" si="35"/>
        <v>4</v>
      </c>
      <c r="BF286" s="42" t="str">
        <f t="shared" ca="1" si="38"/>
        <v>EJECUCION</v>
      </c>
      <c r="BG286" s="4"/>
      <c r="BH286" s="4"/>
      <c r="BI286" s="4"/>
      <c r="BJ286" s="4"/>
      <c r="BK286" s="4"/>
      <c r="BL286" s="4"/>
    </row>
    <row r="287" spans="1:64" s="3" customFormat="1" ht="70.25" customHeight="1" x14ac:dyDescent="0.35">
      <c r="A287" s="3" t="s">
        <v>98</v>
      </c>
      <c r="B287" s="1">
        <v>2025</v>
      </c>
      <c r="C287" s="3" t="s">
        <v>2196</v>
      </c>
      <c r="D287" s="3" t="s">
        <v>121</v>
      </c>
      <c r="E287" s="87" t="s">
        <v>2217</v>
      </c>
      <c r="F287" s="3" t="s">
        <v>118</v>
      </c>
      <c r="G287" s="14">
        <v>45775</v>
      </c>
      <c r="H287" s="3" t="s">
        <v>2216</v>
      </c>
      <c r="I287" s="3" t="s">
        <v>66</v>
      </c>
      <c r="J287" s="3">
        <v>1070925307</v>
      </c>
      <c r="K287" s="3" t="s">
        <v>53</v>
      </c>
      <c r="L287" s="3" t="s">
        <v>53</v>
      </c>
      <c r="M287" s="15" t="s">
        <v>56</v>
      </c>
      <c r="N287" s="3" t="s">
        <v>362</v>
      </c>
      <c r="O287" s="153" t="s">
        <v>2235</v>
      </c>
      <c r="P287" s="38">
        <v>34000000</v>
      </c>
      <c r="Q287" s="22">
        <v>8</v>
      </c>
      <c r="R287" s="16">
        <v>4250000</v>
      </c>
      <c r="S287" s="5" t="s">
        <v>53</v>
      </c>
      <c r="T287" s="22" t="s">
        <v>53</v>
      </c>
      <c r="U287" s="1" t="s">
        <v>2236</v>
      </c>
      <c r="V287" s="1" t="s">
        <v>2238</v>
      </c>
      <c r="W287" s="3" t="s">
        <v>2144</v>
      </c>
      <c r="X287" s="3" t="s">
        <v>53</v>
      </c>
      <c r="Y287" s="3" t="s">
        <v>682</v>
      </c>
      <c r="Z287" s="3" t="s">
        <v>53</v>
      </c>
      <c r="AA287" s="3" t="s">
        <v>53</v>
      </c>
      <c r="AB287" s="50">
        <v>0</v>
      </c>
      <c r="AC287" s="50">
        <f t="shared" si="34"/>
        <v>34000000</v>
      </c>
      <c r="AD287" s="50" t="s">
        <v>53</v>
      </c>
      <c r="AE287" s="50" t="s">
        <v>53</v>
      </c>
      <c r="AF287" s="50" t="s">
        <v>53</v>
      </c>
      <c r="AG287" s="50" t="s">
        <v>53</v>
      </c>
      <c r="AH287" s="50" t="s">
        <v>53</v>
      </c>
      <c r="AI287" s="50" t="s">
        <v>53</v>
      </c>
      <c r="AJ287" s="50" t="s">
        <v>53</v>
      </c>
      <c r="AK287" s="50" t="s">
        <v>53</v>
      </c>
      <c r="AL287" s="50" t="s">
        <v>53</v>
      </c>
      <c r="AM287" s="50" t="s">
        <v>53</v>
      </c>
      <c r="AN287" s="50" t="s">
        <v>53</v>
      </c>
      <c r="AO287" s="1" t="s">
        <v>55</v>
      </c>
      <c r="AP287" s="18">
        <f t="shared" si="39"/>
        <v>45775</v>
      </c>
      <c r="AQ287" s="3" t="s">
        <v>53</v>
      </c>
      <c r="AR287" s="14" t="s">
        <v>53</v>
      </c>
      <c r="AS287" s="47">
        <v>45776</v>
      </c>
      <c r="AT287" s="47">
        <v>46019</v>
      </c>
      <c r="AU287" s="20">
        <f t="shared" si="36"/>
        <v>46019</v>
      </c>
      <c r="AV287" s="59" t="str">
        <f t="shared" ca="1" si="37"/>
        <v>EJECUCION</v>
      </c>
      <c r="AW287" s="3" t="s">
        <v>53</v>
      </c>
      <c r="AX287" s="43" t="s">
        <v>2132</v>
      </c>
      <c r="AY287" s="83" t="s">
        <v>1490</v>
      </c>
      <c r="AZ287" s="3" t="s">
        <v>55</v>
      </c>
      <c r="BA287" s="6" t="s">
        <v>2237</v>
      </c>
      <c r="BB287" s="1" t="s">
        <v>53</v>
      </c>
      <c r="BC287" s="1" t="s">
        <v>55</v>
      </c>
      <c r="BD287" s="1" t="s">
        <v>643</v>
      </c>
      <c r="BE287" s="57">
        <f t="shared" ca="1" si="35"/>
        <v>127</v>
      </c>
      <c r="BF287" s="42" t="str">
        <f t="shared" ca="1" si="38"/>
        <v>EJECUCION</v>
      </c>
      <c r="BG287" s="4"/>
      <c r="BH287" s="4"/>
      <c r="BI287" s="4"/>
      <c r="BJ287" s="4"/>
      <c r="BK287" s="4"/>
      <c r="BL287" s="4"/>
    </row>
    <row r="288" spans="1:64" s="3" customFormat="1" ht="48" customHeight="1" x14ac:dyDescent="0.35">
      <c r="A288" s="3" t="s">
        <v>98</v>
      </c>
      <c r="B288" s="1">
        <v>2025</v>
      </c>
      <c r="C288" s="3" t="s">
        <v>2197</v>
      </c>
      <c r="D288" s="3" t="s">
        <v>121</v>
      </c>
      <c r="E288" s="87" t="s">
        <v>2240</v>
      </c>
      <c r="F288" s="3" t="s">
        <v>118</v>
      </c>
      <c r="G288" s="14">
        <v>45776</v>
      </c>
      <c r="H288" s="3" t="s">
        <v>2239</v>
      </c>
      <c r="I288" s="3" t="s">
        <v>66</v>
      </c>
      <c r="J288" s="3">
        <v>1073512863</v>
      </c>
      <c r="K288" s="3" t="s">
        <v>53</v>
      </c>
      <c r="L288" s="3" t="s">
        <v>53</v>
      </c>
      <c r="M288" s="15" t="s">
        <v>56</v>
      </c>
      <c r="N288" s="3" t="s">
        <v>2241</v>
      </c>
      <c r="O288" s="153" t="s">
        <v>2242</v>
      </c>
      <c r="P288" s="38">
        <v>42200000</v>
      </c>
      <c r="Q288" s="22">
        <v>8</v>
      </c>
      <c r="R288" s="16">
        <v>5275000</v>
      </c>
      <c r="S288" s="5" t="s">
        <v>53</v>
      </c>
      <c r="T288" s="22" t="s">
        <v>53</v>
      </c>
      <c r="U288" s="1" t="s">
        <v>2243</v>
      </c>
      <c r="V288" s="1" t="s">
        <v>2314</v>
      </c>
      <c r="W288" s="3" t="s">
        <v>2129</v>
      </c>
      <c r="X288" s="3" t="s">
        <v>53</v>
      </c>
      <c r="Y288" s="3" t="s">
        <v>682</v>
      </c>
      <c r="Z288" s="3" t="s">
        <v>53</v>
      </c>
      <c r="AA288" s="3" t="s">
        <v>53</v>
      </c>
      <c r="AB288" s="50">
        <v>0</v>
      </c>
      <c r="AC288" s="50">
        <f t="shared" si="34"/>
        <v>42200000</v>
      </c>
      <c r="AD288" s="50" t="s">
        <v>53</v>
      </c>
      <c r="AE288" s="50" t="s">
        <v>53</v>
      </c>
      <c r="AF288" s="50" t="s">
        <v>53</v>
      </c>
      <c r="AG288" s="50" t="s">
        <v>53</v>
      </c>
      <c r="AH288" s="50" t="s">
        <v>53</v>
      </c>
      <c r="AI288" s="50" t="s">
        <v>53</v>
      </c>
      <c r="AJ288" s="50" t="s">
        <v>53</v>
      </c>
      <c r="AK288" s="50" t="s">
        <v>53</v>
      </c>
      <c r="AL288" s="50" t="s">
        <v>53</v>
      </c>
      <c r="AM288" s="50" t="s">
        <v>53</v>
      </c>
      <c r="AN288" s="50" t="s">
        <v>53</v>
      </c>
      <c r="AO288" s="1" t="s">
        <v>55</v>
      </c>
      <c r="AP288" s="18">
        <f t="shared" si="39"/>
        <v>45776</v>
      </c>
      <c r="AQ288" s="3" t="s">
        <v>53</v>
      </c>
      <c r="AR288" s="14" t="s">
        <v>53</v>
      </c>
      <c r="AS288" s="47">
        <v>45777</v>
      </c>
      <c r="AT288" s="47">
        <v>46020</v>
      </c>
      <c r="AU288" s="20">
        <f t="shared" si="36"/>
        <v>46020</v>
      </c>
      <c r="AV288" s="59" t="str">
        <f t="shared" ca="1" si="37"/>
        <v>EJECUCION</v>
      </c>
      <c r="AW288" s="3" t="s">
        <v>53</v>
      </c>
      <c r="AX288" s="43" t="s">
        <v>2132</v>
      </c>
      <c r="AY288" s="83" t="s">
        <v>1490</v>
      </c>
      <c r="AZ288" s="3" t="s">
        <v>55</v>
      </c>
      <c r="BA288" s="6" t="s">
        <v>2244</v>
      </c>
      <c r="BB288" s="1" t="s">
        <v>53</v>
      </c>
      <c r="BC288" s="1" t="s">
        <v>55</v>
      </c>
      <c r="BD288" s="1" t="s">
        <v>643</v>
      </c>
      <c r="BE288" s="57">
        <f t="shared" ca="1" si="35"/>
        <v>128</v>
      </c>
      <c r="BF288" s="42" t="str">
        <f t="shared" ca="1" si="38"/>
        <v>EJECUCION</v>
      </c>
      <c r="BG288" s="4"/>
      <c r="BH288" s="4"/>
      <c r="BI288" s="4"/>
      <c r="BJ288" s="4"/>
      <c r="BK288" s="4"/>
      <c r="BL288" s="4"/>
    </row>
    <row r="289" spans="1:64" s="3" customFormat="1" ht="50" customHeight="1" x14ac:dyDescent="0.35">
      <c r="A289" s="3" t="s">
        <v>98</v>
      </c>
      <c r="B289" s="1">
        <v>2025</v>
      </c>
      <c r="C289" s="3" t="s">
        <v>2213</v>
      </c>
      <c r="D289" s="3" t="s">
        <v>121</v>
      </c>
      <c r="E289" s="87" t="s">
        <v>2246</v>
      </c>
      <c r="F289" s="3" t="s">
        <v>118</v>
      </c>
      <c r="G289" s="14">
        <v>45776</v>
      </c>
      <c r="H289" s="3" t="s">
        <v>2245</v>
      </c>
      <c r="I289" s="3" t="s">
        <v>66</v>
      </c>
      <c r="J289" s="3">
        <v>1070969125</v>
      </c>
      <c r="K289" s="3" t="s">
        <v>53</v>
      </c>
      <c r="L289" s="3" t="s">
        <v>53</v>
      </c>
      <c r="M289" s="15" t="s">
        <v>56</v>
      </c>
      <c r="N289" s="3" t="s">
        <v>362</v>
      </c>
      <c r="O289" s="153" t="s">
        <v>2204</v>
      </c>
      <c r="P289" s="38">
        <v>40050000</v>
      </c>
      <c r="Q289" s="22">
        <v>6</v>
      </c>
      <c r="R289" s="16">
        <v>6300000</v>
      </c>
      <c r="S289" s="5" t="s">
        <v>53</v>
      </c>
      <c r="T289" s="22" t="s">
        <v>53</v>
      </c>
      <c r="U289" s="1" t="s">
        <v>2247</v>
      </c>
      <c r="V289" s="1" t="s">
        <v>2297</v>
      </c>
      <c r="W289" s="3" t="s">
        <v>1238</v>
      </c>
      <c r="X289" s="3" t="s">
        <v>53</v>
      </c>
      <c r="Y289" s="3" t="s">
        <v>682</v>
      </c>
      <c r="Z289" s="3" t="s">
        <v>53</v>
      </c>
      <c r="AA289" s="3" t="s">
        <v>53</v>
      </c>
      <c r="AB289" s="50">
        <v>0</v>
      </c>
      <c r="AC289" s="50">
        <f t="shared" si="34"/>
        <v>40050000</v>
      </c>
      <c r="AD289" s="50" t="s">
        <v>53</v>
      </c>
      <c r="AE289" s="50" t="s">
        <v>53</v>
      </c>
      <c r="AF289" s="50" t="s">
        <v>53</v>
      </c>
      <c r="AG289" s="50" t="s">
        <v>53</v>
      </c>
      <c r="AH289" s="50" t="s">
        <v>53</v>
      </c>
      <c r="AI289" s="50" t="s">
        <v>53</v>
      </c>
      <c r="AJ289" s="50" t="s">
        <v>53</v>
      </c>
      <c r="AK289" s="50" t="s">
        <v>53</v>
      </c>
      <c r="AL289" s="50" t="s">
        <v>53</v>
      </c>
      <c r="AM289" s="50" t="s">
        <v>53</v>
      </c>
      <c r="AN289" s="50" t="s">
        <v>53</v>
      </c>
      <c r="AO289" s="1" t="s">
        <v>55</v>
      </c>
      <c r="AP289" s="18">
        <f t="shared" si="39"/>
        <v>45776</v>
      </c>
      <c r="AQ289" s="3" t="s">
        <v>53</v>
      </c>
      <c r="AR289" s="14" t="s">
        <v>53</v>
      </c>
      <c r="AS289" s="47">
        <v>45777</v>
      </c>
      <c r="AT289" s="47">
        <v>45959</v>
      </c>
      <c r="AU289" s="20">
        <f t="shared" si="36"/>
        <v>45959</v>
      </c>
      <c r="AV289" s="59" t="str">
        <f t="shared" ca="1" si="37"/>
        <v>EJECUCION</v>
      </c>
      <c r="AW289" s="3" t="s">
        <v>53</v>
      </c>
      <c r="AX289" s="43" t="s">
        <v>403</v>
      </c>
      <c r="AY289" s="83" t="s">
        <v>404</v>
      </c>
      <c r="AZ289" s="3" t="s">
        <v>55</v>
      </c>
      <c r="BA289" s="6" t="s">
        <v>2248</v>
      </c>
      <c r="BB289" s="1" t="s">
        <v>53</v>
      </c>
      <c r="BC289" s="1" t="s">
        <v>55</v>
      </c>
      <c r="BD289" s="1" t="s">
        <v>643</v>
      </c>
      <c r="BE289" s="57">
        <f t="shared" ca="1" si="35"/>
        <v>67</v>
      </c>
      <c r="BF289" s="42" t="str">
        <f t="shared" ca="1" si="38"/>
        <v>EJECUCION</v>
      </c>
      <c r="BG289" s="4"/>
      <c r="BH289" s="4"/>
      <c r="BI289" s="4"/>
      <c r="BJ289" s="4"/>
      <c r="BK289" s="4"/>
      <c r="BL289" s="4"/>
    </row>
    <row r="290" spans="1:64" s="3" customFormat="1" ht="49.25" customHeight="1" x14ac:dyDescent="0.35">
      <c r="A290" s="3" t="s">
        <v>98</v>
      </c>
      <c r="B290" s="1">
        <v>2025</v>
      </c>
      <c r="C290" s="3" t="s">
        <v>2214</v>
      </c>
      <c r="D290" s="3" t="s">
        <v>121</v>
      </c>
      <c r="E290" s="87" t="s">
        <v>2249</v>
      </c>
      <c r="F290" s="3" t="s">
        <v>118</v>
      </c>
      <c r="G290" s="14">
        <v>45776</v>
      </c>
      <c r="H290" s="3" t="s">
        <v>2215</v>
      </c>
      <c r="I290" s="3" t="s">
        <v>66</v>
      </c>
      <c r="J290" s="3">
        <v>12194109</v>
      </c>
      <c r="K290" s="3" t="s">
        <v>53</v>
      </c>
      <c r="L290" s="3" t="s">
        <v>53</v>
      </c>
      <c r="M290" s="15" t="s">
        <v>56</v>
      </c>
      <c r="N290" s="3" t="s">
        <v>362</v>
      </c>
      <c r="O290" s="153" t="s">
        <v>2250</v>
      </c>
      <c r="P290" s="38">
        <v>31500000</v>
      </c>
      <c r="Q290" s="22">
        <v>5</v>
      </c>
      <c r="R290" s="16">
        <v>6300000</v>
      </c>
      <c r="S290" s="5" t="s">
        <v>53</v>
      </c>
      <c r="T290" s="22" t="s">
        <v>53</v>
      </c>
      <c r="U290" s="1" t="s">
        <v>2251</v>
      </c>
      <c r="V290" s="1" t="s">
        <v>2222</v>
      </c>
      <c r="W290" s="3" t="s">
        <v>53</v>
      </c>
      <c r="X290" s="3" t="s">
        <v>53</v>
      </c>
      <c r="Y290" s="3" t="s">
        <v>107</v>
      </c>
      <c r="Z290" s="3" t="s">
        <v>53</v>
      </c>
      <c r="AA290" s="3" t="s">
        <v>53</v>
      </c>
      <c r="AB290" s="50">
        <v>0</v>
      </c>
      <c r="AC290" s="50">
        <f t="shared" si="34"/>
        <v>31500000</v>
      </c>
      <c r="AD290" s="50" t="s">
        <v>53</v>
      </c>
      <c r="AE290" s="50" t="s">
        <v>53</v>
      </c>
      <c r="AF290" s="50" t="s">
        <v>53</v>
      </c>
      <c r="AG290" s="50" t="s">
        <v>53</v>
      </c>
      <c r="AH290" s="50" t="s">
        <v>53</v>
      </c>
      <c r="AI290" s="50" t="s">
        <v>53</v>
      </c>
      <c r="AJ290" s="50" t="s">
        <v>53</v>
      </c>
      <c r="AK290" s="50" t="s">
        <v>53</v>
      </c>
      <c r="AL290" s="50" t="s">
        <v>53</v>
      </c>
      <c r="AM290" s="50" t="s">
        <v>53</v>
      </c>
      <c r="AN290" s="50" t="s">
        <v>53</v>
      </c>
      <c r="AO290" s="1" t="s">
        <v>55</v>
      </c>
      <c r="AP290" s="18">
        <f t="shared" si="39"/>
        <v>45776</v>
      </c>
      <c r="AQ290" s="3" t="s">
        <v>53</v>
      </c>
      <c r="AR290" s="14" t="s">
        <v>53</v>
      </c>
      <c r="AS290" s="47">
        <v>45777</v>
      </c>
      <c r="AT290" s="47">
        <v>45929</v>
      </c>
      <c r="AU290" s="20">
        <f t="shared" si="36"/>
        <v>45929</v>
      </c>
      <c r="AV290" s="59" t="str">
        <f t="shared" ca="1" si="37"/>
        <v>EJECUCION</v>
      </c>
      <c r="AW290" s="3" t="s">
        <v>53</v>
      </c>
      <c r="AX290" s="43" t="s">
        <v>403</v>
      </c>
      <c r="AY290" s="83" t="s">
        <v>404</v>
      </c>
      <c r="AZ290" s="3" t="s">
        <v>55</v>
      </c>
      <c r="BA290" s="6" t="s">
        <v>2252</v>
      </c>
      <c r="BB290" s="1" t="s">
        <v>53</v>
      </c>
      <c r="BC290" s="1" t="s">
        <v>55</v>
      </c>
      <c r="BD290" s="1" t="s">
        <v>277</v>
      </c>
      <c r="BE290" s="57">
        <f t="shared" ca="1" si="35"/>
        <v>37</v>
      </c>
      <c r="BF290" s="42" t="str">
        <f t="shared" ca="1" si="38"/>
        <v>EJECUCION</v>
      </c>
      <c r="BG290" s="4"/>
      <c r="BH290" s="4"/>
      <c r="BI290" s="4"/>
      <c r="BJ290" s="4"/>
      <c r="BK290" s="4"/>
      <c r="BL290" s="4"/>
    </row>
    <row r="291" spans="1:64" s="3" customFormat="1" ht="57" customHeight="1" x14ac:dyDescent="0.35">
      <c r="A291" s="3" t="s">
        <v>1103</v>
      </c>
      <c r="B291" s="1">
        <v>2025</v>
      </c>
      <c r="C291" s="3" t="s">
        <v>2223</v>
      </c>
      <c r="D291" s="3" t="s">
        <v>121</v>
      </c>
      <c r="E291" s="87" t="s">
        <v>2253</v>
      </c>
      <c r="F291" s="3" t="s">
        <v>118</v>
      </c>
      <c r="G291" s="14">
        <v>45776</v>
      </c>
      <c r="H291" s="3" t="s">
        <v>2254</v>
      </c>
      <c r="I291" s="3" t="s">
        <v>66</v>
      </c>
      <c r="J291" s="3">
        <v>1031136922</v>
      </c>
      <c r="K291" s="3" t="s">
        <v>53</v>
      </c>
      <c r="L291" s="3" t="s">
        <v>53</v>
      </c>
      <c r="M291" s="15" t="s">
        <v>56</v>
      </c>
      <c r="N291" s="3" t="s">
        <v>362</v>
      </c>
      <c r="O291" s="153" t="s">
        <v>1102</v>
      </c>
      <c r="P291" s="38">
        <v>39000000</v>
      </c>
      <c r="Q291" s="22">
        <v>6</v>
      </c>
      <c r="R291" s="16">
        <v>5000000</v>
      </c>
      <c r="S291" s="5" t="s">
        <v>53</v>
      </c>
      <c r="T291" s="22" t="s">
        <v>53</v>
      </c>
      <c r="U291" s="1" t="s">
        <v>2255</v>
      </c>
      <c r="V291" s="1" t="s">
        <v>2661</v>
      </c>
      <c r="W291" s="3" t="s">
        <v>1238</v>
      </c>
      <c r="X291" s="3" t="s">
        <v>53</v>
      </c>
      <c r="Y291" s="3" t="s">
        <v>682</v>
      </c>
      <c r="Z291" s="3" t="s">
        <v>53</v>
      </c>
      <c r="AA291" s="3" t="s">
        <v>53</v>
      </c>
      <c r="AB291" s="50">
        <v>0</v>
      </c>
      <c r="AC291" s="50">
        <f t="shared" si="34"/>
        <v>39000000</v>
      </c>
      <c r="AD291" s="50" t="s">
        <v>53</v>
      </c>
      <c r="AE291" s="50" t="s">
        <v>53</v>
      </c>
      <c r="AF291" s="50" t="s">
        <v>53</v>
      </c>
      <c r="AG291" s="50" t="s">
        <v>53</v>
      </c>
      <c r="AH291" s="50" t="s">
        <v>53</v>
      </c>
      <c r="AI291" s="50" t="s">
        <v>53</v>
      </c>
      <c r="AJ291" s="50" t="s">
        <v>53</v>
      </c>
      <c r="AK291" s="50" t="s">
        <v>53</v>
      </c>
      <c r="AL291" s="50" t="s">
        <v>53</v>
      </c>
      <c r="AM291" s="50" t="s">
        <v>53</v>
      </c>
      <c r="AN291" s="50" t="s">
        <v>53</v>
      </c>
      <c r="AO291" s="1" t="s">
        <v>55</v>
      </c>
      <c r="AP291" s="18">
        <f t="shared" si="39"/>
        <v>45776</v>
      </c>
      <c r="AQ291" s="3" t="s">
        <v>53</v>
      </c>
      <c r="AR291" s="14" t="s">
        <v>53</v>
      </c>
      <c r="AS291" s="47">
        <v>45777</v>
      </c>
      <c r="AT291" s="47">
        <v>45959</v>
      </c>
      <c r="AU291" s="20">
        <f t="shared" si="36"/>
        <v>45959</v>
      </c>
      <c r="AV291" s="59" t="str">
        <f t="shared" ca="1" si="37"/>
        <v>EJECUCION</v>
      </c>
      <c r="AW291" s="3" t="s">
        <v>53</v>
      </c>
      <c r="AX291" s="43" t="s">
        <v>547</v>
      </c>
      <c r="AY291" s="83" t="s">
        <v>548</v>
      </c>
      <c r="AZ291" s="3" t="s">
        <v>55</v>
      </c>
      <c r="BA291" s="6" t="s">
        <v>2256</v>
      </c>
      <c r="BB291" s="1" t="s">
        <v>53</v>
      </c>
      <c r="BC291" s="1" t="s">
        <v>55</v>
      </c>
      <c r="BD291" s="1" t="s">
        <v>643</v>
      </c>
      <c r="BE291" s="57">
        <f t="shared" ca="1" si="35"/>
        <v>67</v>
      </c>
      <c r="BF291" s="42" t="str">
        <f t="shared" ca="1" si="38"/>
        <v>EJECUCION</v>
      </c>
      <c r="BG291" s="4"/>
      <c r="BH291" s="4"/>
      <c r="BI291" s="4"/>
      <c r="BJ291" s="4"/>
      <c r="BK291" s="4"/>
      <c r="BL291" s="4"/>
    </row>
    <row r="292" spans="1:64" s="3" customFormat="1" ht="154" x14ac:dyDescent="0.35">
      <c r="A292" s="3" t="s">
        <v>1103</v>
      </c>
      <c r="B292" s="1">
        <v>2025</v>
      </c>
      <c r="C292" s="3" t="s">
        <v>2224</v>
      </c>
      <c r="D292" s="3" t="s">
        <v>121</v>
      </c>
      <c r="E292" s="87" t="s">
        <v>2258</v>
      </c>
      <c r="F292" s="3" t="s">
        <v>118</v>
      </c>
      <c r="G292" s="14">
        <v>45776</v>
      </c>
      <c r="H292" s="3" t="s">
        <v>2257</v>
      </c>
      <c r="I292" s="3" t="s">
        <v>66</v>
      </c>
      <c r="J292" s="3">
        <v>1000596358</v>
      </c>
      <c r="K292" s="3" t="s">
        <v>53</v>
      </c>
      <c r="L292" s="3" t="s">
        <v>53</v>
      </c>
      <c r="M292" s="15" t="s">
        <v>56</v>
      </c>
      <c r="N292" s="3" t="s">
        <v>362</v>
      </c>
      <c r="O292" s="153" t="s">
        <v>1102</v>
      </c>
      <c r="P292" s="38">
        <v>36000000</v>
      </c>
      <c r="Q292" s="22">
        <v>6</v>
      </c>
      <c r="R292" s="48">
        <v>4500000</v>
      </c>
      <c r="S292" s="5" t="s">
        <v>53</v>
      </c>
      <c r="T292" s="22" t="s">
        <v>53</v>
      </c>
      <c r="U292" s="3" t="s">
        <v>2259</v>
      </c>
      <c r="V292" s="1" t="s">
        <v>2435</v>
      </c>
      <c r="W292" s="3" t="s">
        <v>1238</v>
      </c>
      <c r="X292" s="3" t="s">
        <v>53</v>
      </c>
      <c r="Y292" s="3" t="s">
        <v>682</v>
      </c>
      <c r="Z292" s="3" t="s">
        <v>53</v>
      </c>
      <c r="AA292" s="3" t="s">
        <v>53</v>
      </c>
      <c r="AB292" s="50">
        <v>0</v>
      </c>
      <c r="AC292" s="50">
        <f t="shared" si="34"/>
        <v>36000000</v>
      </c>
      <c r="AD292" s="50" t="s">
        <v>53</v>
      </c>
      <c r="AE292" s="50" t="s">
        <v>53</v>
      </c>
      <c r="AF292" s="50" t="s">
        <v>53</v>
      </c>
      <c r="AG292" s="50" t="s">
        <v>53</v>
      </c>
      <c r="AH292" s="50" t="s">
        <v>53</v>
      </c>
      <c r="AI292" s="50" t="s">
        <v>53</v>
      </c>
      <c r="AJ292" s="50" t="s">
        <v>53</v>
      </c>
      <c r="AK292" s="50" t="s">
        <v>53</v>
      </c>
      <c r="AL292" s="50" t="s">
        <v>53</v>
      </c>
      <c r="AM292" s="50" t="s">
        <v>53</v>
      </c>
      <c r="AN292" s="50" t="s">
        <v>53</v>
      </c>
      <c r="AO292" s="1" t="s">
        <v>55</v>
      </c>
      <c r="AP292" s="18">
        <f t="shared" si="39"/>
        <v>45776</v>
      </c>
      <c r="AQ292" s="3" t="s">
        <v>53</v>
      </c>
      <c r="AR292" s="14" t="s">
        <v>53</v>
      </c>
      <c r="AS292" s="47">
        <v>45777</v>
      </c>
      <c r="AT292" s="47">
        <v>45959</v>
      </c>
      <c r="AU292" s="20">
        <f t="shared" si="36"/>
        <v>45959</v>
      </c>
      <c r="AV292" s="59" t="str">
        <f t="shared" ca="1" si="37"/>
        <v>EJECUCION</v>
      </c>
      <c r="AW292" s="3" t="s">
        <v>53</v>
      </c>
      <c r="AX292" s="43" t="s">
        <v>547</v>
      </c>
      <c r="AY292" s="83" t="s">
        <v>548</v>
      </c>
      <c r="AZ292" s="3" t="s">
        <v>55</v>
      </c>
      <c r="BA292" s="6" t="s">
        <v>2260</v>
      </c>
      <c r="BB292" s="1" t="s">
        <v>53</v>
      </c>
      <c r="BC292" s="1" t="s">
        <v>55</v>
      </c>
      <c r="BD292" s="1" t="s">
        <v>643</v>
      </c>
      <c r="BE292" s="57">
        <f t="shared" ca="1" si="35"/>
        <v>67</v>
      </c>
      <c r="BF292" s="42" t="str">
        <f t="shared" ca="1" si="38"/>
        <v>EJECUCION</v>
      </c>
      <c r="BG292" s="4"/>
      <c r="BH292" s="4"/>
      <c r="BI292" s="4"/>
      <c r="BJ292" s="4"/>
      <c r="BK292" s="4"/>
      <c r="BL292" s="4"/>
    </row>
    <row r="293" spans="1:64" s="3" customFormat="1" ht="32.25" customHeight="1" x14ac:dyDescent="0.35">
      <c r="A293" s="3" t="s">
        <v>1103</v>
      </c>
      <c r="B293" s="1">
        <v>2025</v>
      </c>
      <c r="C293" s="3" t="s">
        <v>2225</v>
      </c>
      <c r="D293" s="3" t="s">
        <v>121</v>
      </c>
      <c r="E293" s="87" t="s">
        <v>2262</v>
      </c>
      <c r="F293" s="3" t="s">
        <v>118</v>
      </c>
      <c r="G293" s="14">
        <v>45776</v>
      </c>
      <c r="H293" s="3" t="s">
        <v>2261</v>
      </c>
      <c r="I293" s="3" t="s">
        <v>66</v>
      </c>
      <c r="J293" s="3">
        <v>1074960654</v>
      </c>
      <c r="K293" s="3" t="s">
        <v>53</v>
      </c>
      <c r="L293" s="3" t="s">
        <v>53</v>
      </c>
      <c r="M293" s="15" t="s">
        <v>56</v>
      </c>
      <c r="N293" s="3" t="s">
        <v>229</v>
      </c>
      <c r="O293" s="153" t="s">
        <v>2263</v>
      </c>
      <c r="P293" s="38">
        <v>27000000</v>
      </c>
      <c r="Q293" s="22">
        <v>6</v>
      </c>
      <c r="R293" s="48">
        <v>4500000</v>
      </c>
      <c r="S293" s="5" t="s">
        <v>53</v>
      </c>
      <c r="T293" s="22" t="s">
        <v>53</v>
      </c>
      <c r="U293" s="1" t="s">
        <v>2264</v>
      </c>
      <c r="V293" s="3" t="s">
        <v>2265</v>
      </c>
      <c r="W293" s="3" t="s">
        <v>53</v>
      </c>
      <c r="X293" s="3" t="s">
        <v>53</v>
      </c>
      <c r="Y293" s="3" t="s">
        <v>107</v>
      </c>
      <c r="Z293" s="3" t="s">
        <v>53</v>
      </c>
      <c r="AA293" s="3" t="s">
        <v>53</v>
      </c>
      <c r="AB293" s="50">
        <v>0</v>
      </c>
      <c r="AC293" s="50">
        <f t="shared" si="34"/>
        <v>27000000</v>
      </c>
      <c r="AD293" s="50" t="s">
        <v>53</v>
      </c>
      <c r="AE293" s="50" t="s">
        <v>53</v>
      </c>
      <c r="AF293" s="50" t="s">
        <v>53</v>
      </c>
      <c r="AG293" s="50" t="s">
        <v>53</v>
      </c>
      <c r="AH293" s="50" t="s">
        <v>53</v>
      </c>
      <c r="AI293" s="50" t="s">
        <v>53</v>
      </c>
      <c r="AJ293" s="50" t="s">
        <v>53</v>
      </c>
      <c r="AK293" s="50" t="s">
        <v>53</v>
      </c>
      <c r="AL293" s="50" t="s">
        <v>53</v>
      </c>
      <c r="AM293" s="50" t="s">
        <v>53</v>
      </c>
      <c r="AN293" s="50" t="s">
        <v>53</v>
      </c>
      <c r="AO293" s="1" t="s">
        <v>55</v>
      </c>
      <c r="AP293" s="18">
        <f t="shared" si="39"/>
        <v>45776</v>
      </c>
      <c r="AQ293" s="3" t="s">
        <v>53</v>
      </c>
      <c r="AR293" s="14" t="s">
        <v>53</v>
      </c>
      <c r="AS293" s="47">
        <v>45777</v>
      </c>
      <c r="AT293" s="47">
        <v>45959</v>
      </c>
      <c r="AU293" s="20">
        <f t="shared" si="36"/>
        <v>45959</v>
      </c>
      <c r="AV293" s="59" t="str">
        <f t="shared" ca="1" si="37"/>
        <v>EJECUCION</v>
      </c>
      <c r="AW293" s="3" t="s">
        <v>53</v>
      </c>
      <c r="AX293" s="43" t="s">
        <v>403</v>
      </c>
      <c r="AY293" s="83" t="s">
        <v>404</v>
      </c>
      <c r="AZ293" s="3" t="s">
        <v>55</v>
      </c>
      <c r="BA293" s="6" t="s">
        <v>2266</v>
      </c>
      <c r="BB293" s="1" t="s">
        <v>53</v>
      </c>
      <c r="BC293" s="1" t="s">
        <v>55</v>
      </c>
      <c r="BD293" s="1" t="s">
        <v>277</v>
      </c>
      <c r="BE293" s="57">
        <f t="shared" ca="1" si="35"/>
        <v>67</v>
      </c>
      <c r="BF293" s="42" t="str">
        <f t="shared" ca="1" si="38"/>
        <v>EJECUCION</v>
      </c>
      <c r="BG293" s="4"/>
      <c r="BH293" s="4"/>
      <c r="BI293" s="4"/>
      <c r="BJ293" s="4"/>
      <c r="BK293" s="4"/>
      <c r="BL293" s="4"/>
    </row>
    <row r="294" spans="1:64" s="3" customFormat="1" ht="159.5" x14ac:dyDescent="0.35">
      <c r="A294" s="3" t="s">
        <v>106</v>
      </c>
      <c r="B294" s="1">
        <v>2025</v>
      </c>
      <c r="C294" s="3" t="s">
        <v>2226</v>
      </c>
      <c r="D294" s="3" t="s">
        <v>121</v>
      </c>
      <c r="E294" s="87" t="s">
        <v>2270</v>
      </c>
      <c r="F294" s="3" t="s">
        <v>118</v>
      </c>
      <c r="G294" s="14">
        <v>45776</v>
      </c>
      <c r="H294" s="3" t="s">
        <v>2269</v>
      </c>
      <c r="I294" s="3" t="s">
        <v>66</v>
      </c>
      <c r="J294" s="3">
        <v>1018497927</v>
      </c>
      <c r="K294" s="3" t="s">
        <v>53</v>
      </c>
      <c r="L294" s="3" t="s">
        <v>53</v>
      </c>
      <c r="M294" s="15" t="s">
        <v>56</v>
      </c>
      <c r="N294" s="3" t="s">
        <v>362</v>
      </c>
      <c r="O294" s="153" t="s">
        <v>1102</v>
      </c>
      <c r="P294" s="38">
        <v>36000000</v>
      </c>
      <c r="Q294" s="22">
        <v>6</v>
      </c>
      <c r="R294" s="48">
        <v>4500000</v>
      </c>
      <c r="S294" s="5" t="s">
        <v>53</v>
      </c>
      <c r="T294" s="22" t="s">
        <v>53</v>
      </c>
      <c r="U294" s="1" t="s">
        <v>2271</v>
      </c>
      <c r="V294" s="84" t="s">
        <v>2436</v>
      </c>
      <c r="W294" s="3" t="s">
        <v>2206</v>
      </c>
      <c r="X294" s="3" t="s">
        <v>53</v>
      </c>
      <c r="Y294" s="3" t="s">
        <v>682</v>
      </c>
      <c r="Z294" s="3" t="s">
        <v>53</v>
      </c>
      <c r="AA294" s="3" t="s">
        <v>53</v>
      </c>
      <c r="AB294" s="50">
        <v>0</v>
      </c>
      <c r="AC294" s="50">
        <f>AB294+J294</f>
        <v>1018497927</v>
      </c>
      <c r="AD294" s="50" t="s">
        <v>53</v>
      </c>
      <c r="AE294" s="50" t="s">
        <v>53</v>
      </c>
      <c r="AF294" s="50" t="s">
        <v>53</v>
      </c>
      <c r="AG294" s="50" t="s">
        <v>53</v>
      </c>
      <c r="AH294" s="50" t="s">
        <v>53</v>
      </c>
      <c r="AI294" s="50" t="s">
        <v>53</v>
      </c>
      <c r="AJ294" s="50" t="s">
        <v>53</v>
      </c>
      <c r="AK294" s="50" t="s">
        <v>53</v>
      </c>
      <c r="AL294" s="50" t="s">
        <v>53</v>
      </c>
      <c r="AM294" s="50" t="s">
        <v>53</v>
      </c>
      <c r="AN294" s="50" t="s">
        <v>53</v>
      </c>
      <c r="AO294" s="1" t="s">
        <v>55</v>
      </c>
      <c r="AP294" s="18">
        <f t="shared" si="39"/>
        <v>45776</v>
      </c>
      <c r="AQ294" s="3" t="s">
        <v>53</v>
      </c>
      <c r="AR294" s="14" t="s">
        <v>53</v>
      </c>
      <c r="AS294" s="47">
        <v>45777</v>
      </c>
      <c r="AT294" s="47">
        <v>45959</v>
      </c>
      <c r="AU294" s="20">
        <f t="shared" si="36"/>
        <v>45959</v>
      </c>
      <c r="AV294" s="59" t="str">
        <f t="shared" ca="1" si="37"/>
        <v>EJECUCION</v>
      </c>
      <c r="AW294" s="3" t="s">
        <v>53</v>
      </c>
      <c r="AX294" s="43" t="s">
        <v>403</v>
      </c>
      <c r="AY294" s="83" t="s">
        <v>404</v>
      </c>
      <c r="AZ294" s="3" t="s">
        <v>55</v>
      </c>
      <c r="BA294" s="31" t="s">
        <v>2316</v>
      </c>
      <c r="BB294" s="1" t="s">
        <v>53</v>
      </c>
      <c r="BC294" s="1" t="s">
        <v>55</v>
      </c>
      <c r="BD294" s="1" t="s">
        <v>643</v>
      </c>
      <c r="BE294" s="57">
        <f t="shared" ca="1" si="35"/>
        <v>67</v>
      </c>
      <c r="BF294" s="42" t="str">
        <f t="shared" ca="1" si="38"/>
        <v>EJECUCION</v>
      </c>
      <c r="BG294" s="4"/>
      <c r="BH294" s="4"/>
      <c r="BI294" s="4"/>
      <c r="BJ294" s="4"/>
      <c r="BK294" s="4"/>
      <c r="BL294" s="4"/>
    </row>
    <row r="295" spans="1:64" s="3" customFormat="1" ht="83.25" customHeight="1" x14ac:dyDescent="0.35">
      <c r="A295" s="3" t="s">
        <v>106</v>
      </c>
      <c r="B295" s="1">
        <v>2025</v>
      </c>
      <c r="C295" s="3" t="s">
        <v>2227</v>
      </c>
      <c r="D295" s="3" t="s">
        <v>121</v>
      </c>
      <c r="E295" s="87" t="s">
        <v>2292</v>
      </c>
      <c r="F295" s="3" t="s">
        <v>118</v>
      </c>
      <c r="G295" s="14">
        <v>45777</v>
      </c>
      <c r="H295" s="3" t="s">
        <v>2283</v>
      </c>
      <c r="I295" s="3" t="s">
        <v>66</v>
      </c>
      <c r="J295" s="3">
        <v>79183173</v>
      </c>
      <c r="K295" s="3" t="s">
        <v>53</v>
      </c>
      <c r="L295" s="3" t="s">
        <v>53</v>
      </c>
      <c r="M295" s="15" t="s">
        <v>56</v>
      </c>
      <c r="N295" s="3" t="s">
        <v>362</v>
      </c>
      <c r="O295" s="153" t="s">
        <v>2298</v>
      </c>
      <c r="P295" s="38">
        <v>39000000</v>
      </c>
      <c r="Q295" s="22">
        <v>6</v>
      </c>
      <c r="R295" s="48">
        <v>5000000</v>
      </c>
      <c r="S295" s="5" t="s">
        <v>53</v>
      </c>
      <c r="T295" s="22" t="s">
        <v>53</v>
      </c>
      <c r="U295" s="1" t="s">
        <v>2299</v>
      </c>
      <c r="V295" s="1" t="s">
        <v>2300</v>
      </c>
      <c r="W295" s="3" t="s">
        <v>2206</v>
      </c>
      <c r="X295" s="3" t="s">
        <v>53</v>
      </c>
      <c r="Y295" s="3" t="s">
        <v>682</v>
      </c>
      <c r="Z295" s="3" t="s">
        <v>53</v>
      </c>
      <c r="AA295" s="3" t="s">
        <v>53</v>
      </c>
      <c r="AB295" s="50">
        <v>0</v>
      </c>
      <c r="AC295" s="50">
        <f t="shared" si="34"/>
        <v>39000000</v>
      </c>
      <c r="AD295" s="50" t="s">
        <v>53</v>
      </c>
      <c r="AE295" s="50" t="s">
        <v>53</v>
      </c>
      <c r="AF295" s="50" t="s">
        <v>53</v>
      </c>
      <c r="AG295" s="50" t="s">
        <v>53</v>
      </c>
      <c r="AH295" s="50" t="s">
        <v>53</v>
      </c>
      <c r="AI295" s="50" t="s">
        <v>53</v>
      </c>
      <c r="AJ295" s="50" t="s">
        <v>53</v>
      </c>
      <c r="AK295" s="50" t="s">
        <v>53</v>
      </c>
      <c r="AL295" s="50" t="s">
        <v>53</v>
      </c>
      <c r="AM295" s="50" t="s">
        <v>53</v>
      </c>
      <c r="AN295" s="50" t="s">
        <v>53</v>
      </c>
      <c r="AO295" s="1" t="s">
        <v>55</v>
      </c>
      <c r="AP295" s="18">
        <f t="shared" si="39"/>
        <v>45777</v>
      </c>
      <c r="AQ295" s="3" t="s">
        <v>53</v>
      </c>
      <c r="AR295" s="14" t="s">
        <v>53</v>
      </c>
      <c r="AS295" s="47">
        <v>45779</v>
      </c>
      <c r="AT295" s="47">
        <v>45962</v>
      </c>
      <c r="AU295" s="20">
        <f t="shared" si="36"/>
        <v>45962</v>
      </c>
      <c r="AV295" s="59" t="str">
        <f t="shared" ca="1" si="37"/>
        <v>EJECUCION</v>
      </c>
      <c r="AW295" s="3" t="s">
        <v>53</v>
      </c>
      <c r="AX295" s="43" t="s">
        <v>403</v>
      </c>
      <c r="AY295" s="83" t="s">
        <v>404</v>
      </c>
      <c r="AZ295" s="3" t="s">
        <v>55</v>
      </c>
      <c r="BA295" s="6" t="s">
        <v>2315</v>
      </c>
      <c r="BB295" s="1" t="s">
        <v>53</v>
      </c>
      <c r="BC295" s="1" t="s">
        <v>55</v>
      </c>
      <c r="BD295" s="1" t="s">
        <v>643</v>
      </c>
      <c r="BE295" s="57">
        <f t="shared" ca="1" si="35"/>
        <v>70</v>
      </c>
      <c r="BF295" s="42" t="str">
        <f t="shared" ca="1" si="38"/>
        <v>EJECUCION</v>
      </c>
      <c r="BG295" s="4"/>
      <c r="BH295" s="4"/>
      <c r="BI295" s="4"/>
      <c r="BJ295" s="4"/>
      <c r="BK295" s="4"/>
      <c r="BL295" s="4"/>
    </row>
    <row r="296" spans="1:64" s="3" customFormat="1" ht="41.25" customHeight="1" x14ac:dyDescent="0.35">
      <c r="A296" s="3" t="s">
        <v>106</v>
      </c>
      <c r="B296" s="1">
        <v>2025</v>
      </c>
      <c r="C296" s="3" t="s">
        <v>2228</v>
      </c>
      <c r="D296" s="3" t="s">
        <v>121</v>
      </c>
      <c r="E296" s="87" t="s">
        <v>2289</v>
      </c>
      <c r="F296" s="3" t="s">
        <v>118</v>
      </c>
      <c r="G296" s="14">
        <v>45777</v>
      </c>
      <c r="H296" s="3" t="s">
        <v>795</v>
      </c>
      <c r="I296" s="3" t="s">
        <v>66</v>
      </c>
      <c r="J296" s="3">
        <v>1022366743</v>
      </c>
      <c r="K296" s="3" t="s">
        <v>53</v>
      </c>
      <c r="L296" s="3" t="s">
        <v>53</v>
      </c>
      <c r="M296" s="15" t="s">
        <v>56</v>
      </c>
      <c r="N296" s="3" t="s">
        <v>362</v>
      </c>
      <c r="O296" s="153" t="s">
        <v>2304</v>
      </c>
      <c r="P296" s="38">
        <v>43083000</v>
      </c>
      <c r="Q296" s="3">
        <v>7</v>
      </c>
      <c r="R296" s="48">
        <v>5500000</v>
      </c>
      <c r="S296" s="5" t="s">
        <v>53</v>
      </c>
      <c r="T296" s="22" t="s">
        <v>53</v>
      </c>
      <c r="U296" s="3" t="s">
        <v>2305</v>
      </c>
      <c r="V296" s="1" t="s">
        <v>2301</v>
      </c>
      <c r="W296" s="3" t="s">
        <v>53</v>
      </c>
      <c r="X296" s="3" t="s">
        <v>53</v>
      </c>
      <c r="Y296" s="3" t="s">
        <v>107</v>
      </c>
      <c r="Z296" s="3" t="s">
        <v>53</v>
      </c>
      <c r="AA296" s="3" t="s">
        <v>53</v>
      </c>
      <c r="AB296" s="50">
        <v>0</v>
      </c>
      <c r="AC296" s="50">
        <f>AB296+P297</f>
        <v>36000000</v>
      </c>
      <c r="AD296" s="50" t="s">
        <v>53</v>
      </c>
      <c r="AE296" s="50" t="s">
        <v>53</v>
      </c>
      <c r="AF296" s="50" t="s">
        <v>53</v>
      </c>
      <c r="AG296" s="50" t="s">
        <v>53</v>
      </c>
      <c r="AH296" s="50" t="s">
        <v>53</v>
      </c>
      <c r="AI296" s="50" t="s">
        <v>53</v>
      </c>
      <c r="AJ296" s="50" t="s">
        <v>53</v>
      </c>
      <c r="AK296" s="50" t="s">
        <v>53</v>
      </c>
      <c r="AL296" s="50" t="s">
        <v>53</v>
      </c>
      <c r="AM296" s="50" t="s">
        <v>53</v>
      </c>
      <c r="AN296" s="50" t="s">
        <v>53</v>
      </c>
      <c r="AO296" s="1" t="s">
        <v>55</v>
      </c>
      <c r="AP296" s="18">
        <f t="shared" si="39"/>
        <v>45777</v>
      </c>
      <c r="AQ296" s="3" t="s">
        <v>53</v>
      </c>
      <c r="AR296" s="14" t="s">
        <v>53</v>
      </c>
      <c r="AS296" s="47">
        <v>45779</v>
      </c>
      <c r="AT296" s="47">
        <v>46017</v>
      </c>
      <c r="AU296" s="20">
        <f t="shared" si="36"/>
        <v>46017</v>
      </c>
      <c r="AV296" s="59" t="str">
        <f t="shared" ca="1" si="37"/>
        <v>EJECUCION</v>
      </c>
      <c r="AW296" s="3" t="s">
        <v>53</v>
      </c>
      <c r="AX296" s="43" t="s">
        <v>1232</v>
      </c>
      <c r="AY296" s="83" t="s">
        <v>358</v>
      </c>
      <c r="AZ296" s="3" t="s">
        <v>55</v>
      </c>
      <c r="BA296" s="6" t="s">
        <v>2317</v>
      </c>
      <c r="BB296" s="1" t="s">
        <v>53</v>
      </c>
      <c r="BC296" s="1" t="s">
        <v>55</v>
      </c>
      <c r="BD296" s="1" t="s">
        <v>277</v>
      </c>
      <c r="BE296" s="57">
        <f t="shared" ca="1" si="35"/>
        <v>125</v>
      </c>
      <c r="BF296" s="42" t="str">
        <f t="shared" ca="1" si="38"/>
        <v>EJECUCION</v>
      </c>
      <c r="BG296" s="4"/>
      <c r="BH296" s="4"/>
      <c r="BI296" s="4"/>
      <c r="BJ296" s="4"/>
      <c r="BK296" s="4"/>
      <c r="BL296" s="4"/>
    </row>
    <row r="297" spans="1:64" s="3" customFormat="1" ht="52.5" customHeight="1" x14ac:dyDescent="0.35">
      <c r="A297" s="3" t="s">
        <v>1103</v>
      </c>
      <c r="B297" s="1">
        <v>2025</v>
      </c>
      <c r="C297" s="3" t="s">
        <v>2229</v>
      </c>
      <c r="D297" s="3" t="s">
        <v>121</v>
      </c>
      <c r="E297" s="87" t="s">
        <v>2290</v>
      </c>
      <c r="F297" s="3" t="s">
        <v>118</v>
      </c>
      <c r="G297" s="14">
        <v>45777</v>
      </c>
      <c r="H297" s="3" t="s">
        <v>2282</v>
      </c>
      <c r="I297" s="3" t="s">
        <v>66</v>
      </c>
      <c r="J297" s="3">
        <v>1018458581</v>
      </c>
      <c r="K297" s="3" t="s">
        <v>53</v>
      </c>
      <c r="L297" s="3" t="s">
        <v>53</v>
      </c>
      <c r="M297" s="15" t="s">
        <v>56</v>
      </c>
      <c r="N297" s="3" t="s">
        <v>362</v>
      </c>
      <c r="O297" s="153" t="s">
        <v>2302</v>
      </c>
      <c r="P297" s="38">
        <v>36000000</v>
      </c>
      <c r="Q297" s="22">
        <v>6</v>
      </c>
      <c r="R297" s="48">
        <v>4500000</v>
      </c>
      <c r="S297" s="5" t="s">
        <v>53</v>
      </c>
      <c r="T297" s="22" t="s">
        <v>53</v>
      </c>
      <c r="U297" s="1" t="s">
        <v>2303</v>
      </c>
      <c r="V297" s="3" t="s">
        <v>2437</v>
      </c>
      <c r="W297" s="3" t="s">
        <v>2206</v>
      </c>
      <c r="X297" s="3" t="s">
        <v>53</v>
      </c>
      <c r="Y297" s="3" t="s">
        <v>682</v>
      </c>
      <c r="Z297" s="3" t="s">
        <v>53</v>
      </c>
      <c r="AA297" s="3" t="s">
        <v>53</v>
      </c>
      <c r="AB297" s="50">
        <v>0</v>
      </c>
      <c r="AC297" s="50">
        <f>AB297+P298</f>
        <v>100000000</v>
      </c>
      <c r="AD297" s="50" t="s">
        <v>53</v>
      </c>
      <c r="AE297" s="50" t="s">
        <v>53</v>
      </c>
      <c r="AF297" s="50" t="s">
        <v>53</v>
      </c>
      <c r="AG297" s="50" t="s">
        <v>53</v>
      </c>
      <c r="AH297" s="50" t="s">
        <v>53</v>
      </c>
      <c r="AI297" s="50" t="s">
        <v>53</v>
      </c>
      <c r="AJ297" s="50" t="s">
        <v>53</v>
      </c>
      <c r="AK297" s="50" t="s">
        <v>53</v>
      </c>
      <c r="AL297" s="50" t="s">
        <v>53</v>
      </c>
      <c r="AM297" s="50" t="s">
        <v>53</v>
      </c>
      <c r="AN297" s="50" t="s">
        <v>53</v>
      </c>
      <c r="AO297" s="1" t="s">
        <v>55</v>
      </c>
      <c r="AP297" s="18">
        <f t="shared" si="39"/>
        <v>45777</v>
      </c>
      <c r="AQ297" s="3" t="s">
        <v>53</v>
      </c>
      <c r="AR297" s="14" t="s">
        <v>53</v>
      </c>
      <c r="AS297" s="20">
        <v>45779</v>
      </c>
      <c r="AT297" s="20">
        <v>45962</v>
      </c>
      <c r="AU297" s="20">
        <f>IF(AND(Z297=1,AE297=1),AT296+AG297,AT296)</f>
        <v>46017</v>
      </c>
      <c r="AV297" s="59" t="str">
        <f t="shared" ca="1" si="37"/>
        <v>EJECUCION</v>
      </c>
      <c r="AW297" s="3" t="s">
        <v>53</v>
      </c>
      <c r="AX297" s="43" t="s">
        <v>547</v>
      </c>
      <c r="AY297" s="83" t="s">
        <v>548</v>
      </c>
      <c r="AZ297" s="3" t="s">
        <v>55</v>
      </c>
      <c r="BA297" s="31" t="s">
        <v>2318</v>
      </c>
      <c r="BB297" s="1" t="s">
        <v>53</v>
      </c>
      <c r="BC297" s="1" t="s">
        <v>55</v>
      </c>
      <c r="BD297" s="1" t="s">
        <v>643</v>
      </c>
      <c r="BE297" s="57">
        <f t="shared" ca="1" si="35"/>
        <v>70</v>
      </c>
      <c r="BF297" s="42" t="str">
        <f t="shared" ca="1" si="38"/>
        <v>EJECUCION</v>
      </c>
      <c r="BG297" s="4"/>
      <c r="BH297" s="4"/>
      <c r="BI297" s="4"/>
      <c r="BJ297" s="4"/>
      <c r="BK297" s="4"/>
      <c r="BL297" s="4"/>
    </row>
    <row r="298" spans="1:64" s="3" customFormat="1" ht="138" customHeight="1" x14ac:dyDescent="0.35">
      <c r="A298" s="3" t="s">
        <v>1103</v>
      </c>
      <c r="B298" s="1">
        <v>2025</v>
      </c>
      <c r="C298" s="3" t="s">
        <v>2230</v>
      </c>
      <c r="D298" s="3" t="s">
        <v>121</v>
      </c>
      <c r="E298" s="87" t="s">
        <v>2291</v>
      </c>
      <c r="F298" s="3" t="s">
        <v>118</v>
      </c>
      <c r="G298" s="14">
        <v>45784</v>
      </c>
      <c r="H298" s="3" t="s">
        <v>2288</v>
      </c>
      <c r="I298" s="3" t="s">
        <v>51</v>
      </c>
      <c r="J298" s="3">
        <v>860007336</v>
      </c>
      <c r="K298" s="3" t="s">
        <v>53</v>
      </c>
      <c r="L298" s="3" t="s">
        <v>53</v>
      </c>
      <c r="M298" s="15" t="s">
        <v>56</v>
      </c>
      <c r="N298" s="3" t="s">
        <v>200</v>
      </c>
      <c r="O298" s="153" t="s">
        <v>2306</v>
      </c>
      <c r="P298" s="38">
        <v>100000000</v>
      </c>
      <c r="Q298" s="22"/>
      <c r="R298" s="48" t="s">
        <v>2307</v>
      </c>
      <c r="S298" s="5" t="s">
        <v>53</v>
      </c>
      <c r="T298" s="22" t="s">
        <v>53</v>
      </c>
      <c r="U298" s="1" t="s">
        <v>2308</v>
      </c>
      <c r="V298" s="1" t="s">
        <v>2406</v>
      </c>
      <c r="W298" s="3" t="s">
        <v>53</v>
      </c>
      <c r="X298" s="3" t="s">
        <v>53</v>
      </c>
      <c r="Y298" s="3" t="s">
        <v>107</v>
      </c>
      <c r="Z298" s="3" t="s">
        <v>53</v>
      </c>
      <c r="AA298" s="3" t="s">
        <v>53</v>
      </c>
      <c r="AB298" s="50">
        <v>0</v>
      </c>
      <c r="AC298" s="50">
        <f t="shared" si="34"/>
        <v>100000000</v>
      </c>
      <c r="AD298" s="50" t="s">
        <v>53</v>
      </c>
      <c r="AE298" s="50" t="s">
        <v>53</v>
      </c>
      <c r="AF298" s="50" t="s">
        <v>53</v>
      </c>
      <c r="AG298" s="50" t="s">
        <v>53</v>
      </c>
      <c r="AH298" s="50" t="s">
        <v>53</v>
      </c>
      <c r="AI298" s="50" t="s">
        <v>53</v>
      </c>
      <c r="AJ298" s="50" t="s">
        <v>53</v>
      </c>
      <c r="AK298" s="50" t="s">
        <v>53</v>
      </c>
      <c r="AL298" s="50" t="s">
        <v>53</v>
      </c>
      <c r="AM298" s="50" t="s">
        <v>53</v>
      </c>
      <c r="AN298" s="50" t="s">
        <v>53</v>
      </c>
      <c r="AO298" s="1" t="s">
        <v>55</v>
      </c>
      <c r="AP298" s="18">
        <f t="shared" si="39"/>
        <v>45784</v>
      </c>
      <c r="AQ298" s="3" t="s">
        <v>53</v>
      </c>
      <c r="AR298" s="14" t="s">
        <v>53</v>
      </c>
      <c r="AS298" s="47">
        <v>45786</v>
      </c>
      <c r="AT298" s="47">
        <v>46022</v>
      </c>
      <c r="AU298" s="20">
        <f t="shared" si="36"/>
        <v>46022</v>
      </c>
      <c r="AV298" s="59" t="str">
        <f t="shared" ca="1" si="37"/>
        <v>EJECUCION</v>
      </c>
      <c r="AW298" s="3" t="s">
        <v>53</v>
      </c>
      <c r="AX298" s="43" t="s">
        <v>81</v>
      </c>
      <c r="AY298" s="83" t="s">
        <v>71</v>
      </c>
      <c r="AZ298" s="3" t="s">
        <v>55</v>
      </c>
      <c r="BA298" s="6" t="s">
        <v>2319</v>
      </c>
      <c r="BB298" s="1" t="s">
        <v>53</v>
      </c>
      <c r="BC298" s="1" t="s">
        <v>55</v>
      </c>
      <c r="BD298" s="1" t="s">
        <v>277</v>
      </c>
      <c r="BE298" s="57">
        <f t="shared" ca="1" si="35"/>
        <v>130</v>
      </c>
      <c r="BF298" s="42" t="str">
        <f t="shared" ca="1" si="38"/>
        <v>EJECUCION</v>
      </c>
      <c r="BG298" s="4"/>
      <c r="BH298" s="4"/>
      <c r="BI298" s="4"/>
      <c r="BJ298" s="4"/>
      <c r="BK298" s="4"/>
      <c r="BL298" s="4"/>
    </row>
    <row r="299" spans="1:64" s="21" customFormat="1" ht="28.5" customHeight="1" x14ac:dyDescent="0.35">
      <c r="A299" s="21" t="s">
        <v>98</v>
      </c>
      <c r="B299" s="21">
        <v>2025</v>
      </c>
      <c r="C299" s="21" t="s">
        <v>2231</v>
      </c>
      <c r="D299" s="21" t="s">
        <v>2320</v>
      </c>
      <c r="E299" s="21" t="s">
        <v>2320</v>
      </c>
      <c r="F299" s="21" t="s">
        <v>2320</v>
      </c>
      <c r="G299" s="21" t="s">
        <v>2320</v>
      </c>
      <c r="H299" s="21" t="s">
        <v>2287</v>
      </c>
      <c r="I299" s="21" t="s">
        <v>2320</v>
      </c>
      <c r="J299" s="21" t="s">
        <v>2320</v>
      </c>
      <c r="K299" s="21" t="s">
        <v>2320</v>
      </c>
      <c r="L299" s="21" t="s">
        <v>2320</v>
      </c>
      <c r="M299" s="21" t="s">
        <v>2320</v>
      </c>
      <c r="N299" s="21" t="s">
        <v>2320</v>
      </c>
      <c r="O299" s="21" t="s">
        <v>2320</v>
      </c>
      <c r="P299" s="21" t="s">
        <v>2320</v>
      </c>
      <c r="Q299" s="21" t="s">
        <v>2320</v>
      </c>
      <c r="R299" s="21" t="s">
        <v>2320</v>
      </c>
      <c r="S299" s="21" t="s">
        <v>2320</v>
      </c>
      <c r="T299" s="21" t="s">
        <v>2320</v>
      </c>
      <c r="U299" s="21" t="s">
        <v>2320</v>
      </c>
      <c r="V299" s="21" t="s">
        <v>2320</v>
      </c>
      <c r="W299" s="21" t="s">
        <v>2320</v>
      </c>
      <c r="X299" s="21" t="s">
        <v>2320</v>
      </c>
      <c r="Y299" s="21" t="s">
        <v>2320</v>
      </c>
      <c r="Z299" s="21" t="s">
        <v>2320</v>
      </c>
      <c r="AA299" s="21" t="s">
        <v>2320</v>
      </c>
      <c r="AB299" s="21" t="s">
        <v>2320</v>
      </c>
      <c r="AC299" s="21" t="s">
        <v>2320</v>
      </c>
      <c r="AD299" s="21" t="s">
        <v>2320</v>
      </c>
      <c r="AE299" s="21" t="s">
        <v>2320</v>
      </c>
      <c r="AF299" s="21" t="s">
        <v>2320</v>
      </c>
      <c r="AG299" s="21" t="s">
        <v>2320</v>
      </c>
      <c r="AH299" s="21" t="s">
        <v>2320</v>
      </c>
      <c r="AI299" s="21" t="s">
        <v>2320</v>
      </c>
      <c r="AJ299" s="21" t="s">
        <v>2320</v>
      </c>
      <c r="AK299" s="21" t="s">
        <v>2320</v>
      </c>
      <c r="AL299" s="21" t="s">
        <v>2320</v>
      </c>
      <c r="AM299" s="21" t="s">
        <v>2320</v>
      </c>
      <c r="AN299" s="21" t="s">
        <v>2320</v>
      </c>
      <c r="AO299" s="21" t="s">
        <v>2320</v>
      </c>
      <c r="AP299" s="172" t="str">
        <f t="shared" si="39"/>
        <v>RECHAZADO</v>
      </c>
      <c r="AQ299" s="21" t="s">
        <v>2320</v>
      </c>
      <c r="AR299" s="21" t="s">
        <v>2320</v>
      </c>
      <c r="AS299" s="21" t="s">
        <v>2320</v>
      </c>
      <c r="AT299" s="21" t="s">
        <v>2320</v>
      </c>
      <c r="AU299" s="21" t="s">
        <v>2320</v>
      </c>
      <c r="AV299" s="21" t="s">
        <v>2320</v>
      </c>
      <c r="AW299" s="21" t="s">
        <v>2320</v>
      </c>
      <c r="AX299" s="43" t="s">
        <v>2320</v>
      </c>
      <c r="AY299" s="21" t="s">
        <v>2320</v>
      </c>
      <c r="AZ299" s="21" t="s">
        <v>2320</v>
      </c>
      <c r="BA299" s="21" t="s">
        <v>2320</v>
      </c>
      <c r="BB299" s="21" t="s">
        <v>2320</v>
      </c>
      <c r="BC299" s="21" t="s">
        <v>2320</v>
      </c>
      <c r="BD299" s="21" t="s">
        <v>2320</v>
      </c>
      <c r="BE299" s="95" t="e">
        <f t="shared" ca="1" si="35"/>
        <v>#VALUE!</v>
      </c>
      <c r="BF299" s="42" t="e">
        <f t="shared" ca="1" si="38"/>
        <v>#VALUE!</v>
      </c>
      <c r="BG299" s="35"/>
      <c r="BH299" s="35"/>
      <c r="BI299" s="35"/>
      <c r="BJ299" s="35"/>
      <c r="BK299" s="35"/>
      <c r="BL299" s="35"/>
    </row>
    <row r="300" spans="1:64" s="4" customFormat="1" ht="47" customHeight="1" x14ac:dyDescent="0.35">
      <c r="A300" s="26" t="s">
        <v>98</v>
      </c>
      <c r="B300" s="1">
        <v>2025</v>
      </c>
      <c r="C300" s="3" t="s">
        <v>2232</v>
      </c>
      <c r="D300" s="3" t="s">
        <v>121</v>
      </c>
      <c r="E300" s="87" t="s">
        <v>2294</v>
      </c>
      <c r="F300" s="3" t="s">
        <v>118</v>
      </c>
      <c r="G300" s="14">
        <v>45779</v>
      </c>
      <c r="H300" s="3" t="s">
        <v>2286</v>
      </c>
      <c r="I300" s="3" t="s">
        <v>66</v>
      </c>
      <c r="J300" s="3">
        <v>52655397</v>
      </c>
      <c r="K300" s="3" t="s">
        <v>53</v>
      </c>
      <c r="L300" s="3" t="s">
        <v>53</v>
      </c>
      <c r="M300" s="15" t="s">
        <v>56</v>
      </c>
      <c r="N300" s="3" t="s">
        <v>362</v>
      </c>
      <c r="O300" s="153" t="s">
        <v>1102</v>
      </c>
      <c r="P300" s="38">
        <v>39000000</v>
      </c>
      <c r="Q300" s="27">
        <v>6</v>
      </c>
      <c r="R300" s="48">
        <v>5000000</v>
      </c>
      <c r="S300" s="5" t="s">
        <v>53</v>
      </c>
      <c r="T300" s="22" t="s">
        <v>53</v>
      </c>
      <c r="U300" s="33" t="s">
        <v>2321</v>
      </c>
      <c r="V300" s="33" t="s">
        <v>2322</v>
      </c>
      <c r="W300" s="3" t="s">
        <v>1238</v>
      </c>
      <c r="X300" s="3" t="s">
        <v>53</v>
      </c>
      <c r="Y300" s="3" t="s">
        <v>682</v>
      </c>
      <c r="Z300" s="3" t="s">
        <v>53</v>
      </c>
      <c r="AA300" s="3" t="s">
        <v>53</v>
      </c>
      <c r="AB300" s="50">
        <v>0</v>
      </c>
      <c r="AC300" s="50">
        <f t="shared" si="34"/>
        <v>39000000</v>
      </c>
      <c r="AD300" s="50" t="s">
        <v>53</v>
      </c>
      <c r="AE300" s="50" t="s">
        <v>53</v>
      </c>
      <c r="AF300" s="50" t="s">
        <v>53</v>
      </c>
      <c r="AG300" s="50" t="s">
        <v>53</v>
      </c>
      <c r="AH300" s="50" t="s">
        <v>53</v>
      </c>
      <c r="AI300" s="50" t="s">
        <v>53</v>
      </c>
      <c r="AJ300" s="50" t="s">
        <v>53</v>
      </c>
      <c r="AK300" s="50" t="s">
        <v>53</v>
      </c>
      <c r="AL300" s="50" t="s">
        <v>53</v>
      </c>
      <c r="AM300" s="50" t="s">
        <v>53</v>
      </c>
      <c r="AN300" s="50" t="s">
        <v>53</v>
      </c>
      <c r="AO300" s="1" t="s">
        <v>55</v>
      </c>
      <c r="AP300" s="18">
        <f t="shared" si="39"/>
        <v>45779</v>
      </c>
      <c r="AQ300" s="3" t="s">
        <v>53</v>
      </c>
      <c r="AR300" s="14" t="s">
        <v>53</v>
      </c>
      <c r="AS300" s="47">
        <v>45782</v>
      </c>
      <c r="AT300" s="47">
        <v>45965</v>
      </c>
      <c r="AU300" s="20">
        <f t="shared" si="36"/>
        <v>45965</v>
      </c>
      <c r="AV300" s="59" t="str">
        <f t="shared" ca="1" si="37"/>
        <v>EJECUCION</v>
      </c>
      <c r="AW300" s="3" t="s">
        <v>53</v>
      </c>
      <c r="AX300" s="43" t="s">
        <v>403</v>
      </c>
      <c r="AY300" s="83" t="s">
        <v>404</v>
      </c>
      <c r="AZ300" s="3" t="s">
        <v>55</v>
      </c>
      <c r="BA300" s="34" t="s">
        <v>2323</v>
      </c>
      <c r="BB300" s="1" t="s">
        <v>53</v>
      </c>
      <c r="BC300" s="1" t="s">
        <v>55</v>
      </c>
      <c r="BD300" s="1" t="s">
        <v>643</v>
      </c>
      <c r="BE300" s="57">
        <f t="shared" ca="1" si="35"/>
        <v>73</v>
      </c>
      <c r="BF300" s="42" t="str">
        <f t="shared" ca="1" si="38"/>
        <v>EJECUCION</v>
      </c>
    </row>
    <row r="301" spans="1:64" s="35" customFormat="1" ht="102.75" customHeight="1" x14ac:dyDescent="0.35">
      <c r="A301" s="21" t="s">
        <v>98</v>
      </c>
      <c r="B301" s="21">
        <v>2025</v>
      </c>
      <c r="C301" s="21" t="s">
        <v>2233</v>
      </c>
      <c r="D301" s="21" t="s">
        <v>2268</v>
      </c>
      <c r="E301" s="21" t="s">
        <v>2268</v>
      </c>
      <c r="F301" s="21" t="s">
        <v>2268</v>
      </c>
      <c r="G301" s="61" t="s">
        <v>2268</v>
      </c>
      <c r="H301" s="21" t="s">
        <v>2267</v>
      </c>
      <c r="I301" s="21" t="s">
        <v>2268</v>
      </c>
      <c r="J301" s="61" t="s">
        <v>2268</v>
      </c>
      <c r="K301" s="61" t="s">
        <v>2268</v>
      </c>
      <c r="L301" s="61" t="s">
        <v>2268</v>
      </c>
      <c r="M301" s="61" t="s">
        <v>2268</v>
      </c>
      <c r="N301" s="61" t="s">
        <v>2268</v>
      </c>
      <c r="O301" s="61" t="s">
        <v>2268</v>
      </c>
      <c r="P301" s="61" t="s">
        <v>2268</v>
      </c>
      <c r="Q301" s="61" t="s">
        <v>2268</v>
      </c>
      <c r="R301" s="61" t="s">
        <v>2268</v>
      </c>
      <c r="S301" s="61" t="s">
        <v>2268</v>
      </c>
      <c r="T301" s="61" t="s">
        <v>2268</v>
      </c>
      <c r="U301" s="61" t="s">
        <v>2268</v>
      </c>
      <c r="V301" s="61" t="s">
        <v>2268</v>
      </c>
      <c r="W301" s="61" t="s">
        <v>2268</v>
      </c>
      <c r="X301" s="61" t="s">
        <v>2268</v>
      </c>
      <c r="Y301" s="61" t="s">
        <v>2268</v>
      </c>
      <c r="Z301" s="61" t="s">
        <v>2268</v>
      </c>
      <c r="AA301" s="61" t="s">
        <v>2268</v>
      </c>
      <c r="AB301" s="61" t="s">
        <v>2268</v>
      </c>
      <c r="AC301" s="173" t="s">
        <v>2320</v>
      </c>
      <c r="AD301" s="61" t="s">
        <v>2268</v>
      </c>
      <c r="AE301" s="61" t="s">
        <v>2268</v>
      </c>
      <c r="AF301" s="61" t="s">
        <v>2268</v>
      </c>
      <c r="AG301" s="61" t="s">
        <v>2268</v>
      </c>
      <c r="AH301" s="61" t="s">
        <v>2268</v>
      </c>
      <c r="AI301" s="61" t="s">
        <v>2268</v>
      </c>
      <c r="AJ301" s="61" t="s">
        <v>2268</v>
      </c>
      <c r="AK301" s="61" t="s">
        <v>2268</v>
      </c>
      <c r="AL301" s="61" t="s">
        <v>2268</v>
      </c>
      <c r="AM301" s="61" t="s">
        <v>2268</v>
      </c>
      <c r="AN301" s="61" t="s">
        <v>2268</v>
      </c>
      <c r="AO301" s="61" t="s">
        <v>2268</v>
      </c>
      <c r="AP301" s="18" t="str">
        <f t="shared" si="39"/>
        <v xml:space="preserve">RECHAZADO </v>
      </c>
      <c r="AQ301" s="61" t="s">
        <v>2268</v>
      </c>
      <c r="AR301" s="61" t="s">
        <v>2268</v>
      </c>
      <c r="AS301" s="61" t="s">
        <v>2268</v>
      </c>
      <c r="AT301" s="61" t="s">
        <v>2268</v>
      </c>
      <c r="AU301" s="61" t="s">
        <v>2268</v>
      </c>
      <c r="AV301" s="21" t="s">
        <v>2320</v>
      </c>
      <c r="AW301" s="61" t="s">
        <v>2268</v>
      </c>
      <c r="AX301" s="43" t="s">
        <v>2268</v>
      </c>
      <c r="AY301" s="61" t="s">
        <v>2268</v>
      </c>
      <c r="AZ301" s="61" t="s">
        <v>2268</v>
      </c>
      <c r="BA301" s="61" t="s">
        <v>2268</v>
      </c>
      <c r="BB301" s="61" t="s">
        <v>2268</v>
      </c>
      <c r="BC301" s="61" t="s">
        <v>2268</v>
      </c>
      <c r="BD301" s="61" t="s">
        <v>2268</v>
      </c>
      <c r="BE301" s="95" t="e">
        <f t="shared" ca="1" si="35"/>
        <v>#VALUE!</v>
      </c>
      <c r="BF301" s="42" t="e">
        <f t="shared" ca="1" si="38"/>
        <v>#VALUE!</v>
      </c>
    </row>
    <row r="302" spans="1:64" s="4" customFormat="1" ht="102.75" customHeight="1" x14ac:dyDescent="0.35">
      <c r="A302" s="3" t="s">
        <v>98</v>
      </c>
      <c r="B302" s="1">
        <v>2025</v>
      </c>
      <c r="C302" s="3" t="s">
        <v>2234</v>
      </c>
      <c r="D302" s="3" t="s">
        <v>121</v>
      </c>
      <c r="E302" s="87" t="s">
        <v>2293</v>
      </c>
      <c r="F302" s="3" t="s">
        <v>118</v>
      </c>
      <c r="G302" s="14">
        <v>45779</v>
      </c>
      <c r="H302" s="3" t="s">
        <v>2284</v>
      </c>
      <c r="I302" s="3" t="s">
        <v>66</v>
      </c>
      <c r="J302" s="3">
        <v>1136887398</v>
      </c>
      <c r="K302" s="3" t="s">
        <v>53</v>
      </c>
      <c r="L302" s="3" t="s">
        <v>53</v>
      </c>
      <c r="M302" s="15" t="s">
        <v>56</v>
      </c>
      <c r="N302" s="1" t="s">
        <v>2324</v>
      </c>
      <c r="O302" s="153" t="s">
        <v>1102</v>
      </c>
      <c r="P302" s="38">
        <v>39000000</v>
      </c>
      <c r="Q302" s="27">
        <v>6</v>
      </c>
      <c r="R302" s="48">
        <v>5000000</v>
      </c>
      <c r="S302" s="5" t="s">
        <v>53</v>
      </c>
      <c r="T302" s="22" t="s">
        <v>53</v>
      </c>
      <c r="U302" s="1" t="s">
        <v>2325</v>
      </c>
      <c r="V302" s="12" t="s">
        <v>2326</v>
      </c>
      <c r="W302" s="19" t="s">
        <v>1238</v>
      </c>
      <c r="X302" s="3" t="s">
        <v>53</v>
      </c>
      <c r="Y302" s="3" t="s">
        <v>682</v>
      </c>
      <c r="Z302" s="3" t="s">
        <v>53</v>
      </c>
      <c r="AA302" s="3" t="s">
        <v>53</v>
      </c>
      <c r="AB302" s="50">
        <v>0</v>
      </c>
      <c r="AC302" s="50">
        <f t="shared" si="34"/>
        <v>39000000</v>
      </c>
      <c r="AD302" s="50" t="s">
        <v>53</v>
      </c>
      <c r="AE302" s="50" t="s">
        <v>53</v>
      </c>
      <c r="AF302" s="50" t="s">
        <v>53</v>
      </c>
      <c r="AG302" s="50" t="s">
        <v>53</v>
      </c>
      <c r="AH302" s="50" t="s">
        <v>53</v>
      </c>
      <c r="AI302" s="50" t="s">
        <v>53</v>
      </c>
      <c r="AJ302" s="50" t="s">
        <v>53</v>
      </c>
      <c r="AK302" s="50" t="s">
        <v>53</v>
      </c>
      <c r="AL302" s="50" t="s">
        <v>53</v>
      </c>
      <c r="AM302" s="50" t="s">
        <v>53</v>
      </c>
      <c r="AN302" s="50" t="s">
        <v>53</v>
      </c>
      <c r="AO302" s="1" t="s">
        <v>55</v>
      </c>
      <c r="AP302" s="18">
        <f t="shared" si="39"/>
        <v>45779</v>
      </c>
      <c r="AQ302" s="3" t="s">
        <v>53</v>
      </c>
      <c r="AR302" s="14" t="s">
        <v>53</v>
      </c>
      <c r="AS302" s="47">
        <v>45782</v>
      </c>
      <c r="AT302" s="47">
        <v>45965</v>
      </c>
      <c r="AU302" s="20">
        <f t="shared" si="36"/>
        <v>45965</v>
      </c>
      <c r="AV302" s="59" t="str">
        <f t="shared" ca="1" si="37"/>
        <v>EJECUCION</v>
      </c>
      <c r="AW302" s="3" t="s">
        <v>53</v>
      </c>
      <c r="AX302" s="43" t="s">
        <v>403</v>
      </c>
      <c r="AY302" s="83" t="s">
        <v>404</v>
      </c>
      <c r="AZ302" s="3" t="s">
        <v>55</v>
      </c>
      <c r="BA302" s="6" t="s">
        <v>2327</v>
      </c>
      <c r="BB302" s="1" t="s">
        <v>53</v>
      </c>
      <c r="BC302" s="1" t="s">
        <v>55</v>
      </c>
      <c r="BD302" s="1" t="s">
        <v>643</v>
      </c>
      <c r="BE302" s="57">
        <f t="shared" ca="1" si="35"/>
        <v>73</v>
      </c>
      <c r="BF302" s="42" t="str">
        <f t="shared" ca="1" si="38"/>
        <v>EJECUCION</v>
      </c>
    </row>
    <row r="303" spans="1:64" s="4" customFormat="1" ht="47.4" customHeight="1" x14ac:dyDescent="0.35">
      <c r="A303" s="3" t="s">
        <v>1103</v>
      </c>
      <c r="B303" s="1">
        <v>2025</v>
      </c>
      <c r="C303" s="3" t="s">
        <v>2280</v>
      </c>
      <c r="D303" s="3" t="s">
        <v>121</v>
      </c>
      <c r="E303" s="87" t="s">
        <v>2296</v>
      </c>
      <c r="F303" s="3" t="s">
        <v>118</v>
      </c>
      <c r="G303" s="14">
        <v>45784</v>
      </c>
      <c r="H303" s="3" t="s">
        <v>2285</v>
      </c>
      <c r="I303" s="3" t="s">
        <v>66</v>
      </c>
      <c r="J303" s="3">
        <v>80800451</v>
      </c>
      <c r="K303" s="3" t="s">
        <v>53</v>
      </c>
      <c r="L303" s="3" t="s">
        <v>53</v>
      </c>
      <c r="M303" s="1" t="s">
        <v>56</v>
      </c>
      <c r="N303" s="1" t="s">
        <v>2328</v>
      </c>
      <c r="O303" s="153" t="s">
        <v>2329</v>
      </c>
      <c r="P303" s="38">
        <v>22000000</v>
      </c>
      <c r="Q303" s="4">
        <v>4</v>
      </c>
      <c r="R303" s="48">
        <v>5500000</v>
      </c>
      <c r="S303" s="5" t="s">
        <v>53</v>
      </c>
      <c r="T303" s="22" t="s">
        <v>53</v>
      </c>
      <c r="U303" s="1" t="s">
        <v>2330</v>
      </c>
      <c r="V303" s="1" t="s">
        <v>2408</v>
      </c>
      <c r="W303" s="3" t="s">
        <v>53</v>
      </c>
      <c r="X303" s="3" t="s">
        <v>53</v>
      </c>
      <c r="Y303" s="3" t="s">
        <v>107</v>
      </c>
      <c r="Z303" s="3" t="s">
        <v>53</v>
      </c>
      <c r="AA303" s="3" t="s">
        <v>53</v>
      </c>
      <c r="AB303" s="50">
        <v>0</v>
      </c>
      <c r="AC303" s="50">
        <f t="shared" si="34"/>
        <v>22000000</v>
      </c>
      <c r="AD303" s="50" t="s">
        <v>53</v>
      </c>
      <c r="AE303" s="50" t="s">
        <v>53</v>
      </c>
      <c r="AF303" s="50" t="s">
        <v>53</v>
      </c>
      <c r="AG303" s="50" t="s">
        <v>53</v>
      </c>
      <c r="AH303" s="50" t="s">
        <v>53</v>
      </c>
      <c r="AI303" s="50" t="s">
        <v>53</v>
      </c>
      <c r="AJ303" s="50" t="s">
        <v>53</v>
      </c>
      <c r="AK303" s="50" t="s">
        <v>53</v>
      </c>
      <c r="AL303" s="50" t="s">
        <v>53</v>
      </c>
      <c r="AM303" s="50" t="s">
        <v>53</v>
      </c>
      <c r="AN303" s="50" t="s">
        <v>53</v>
      </c>
      <c r="AO303" s="1" t="s">
        <v>55</v>
      </c>
      <c r="AP303" s="18">
        <f t="shared" si="39"/>
        <v>45784</v>
      </c>
      <c r="AQ303" s="3" t="s">
        <v>53</v>
      </c>
      <c r="AR303" s="14" t="s">
        <v>53</v>
      </c>
      <c r="AS303" s="47">
        <v>45785</v>
      </c>
      <c r="AT303" s="47">
        <v>45907</v>
      </c>
      <c r="AU303" s="20">
        <f t="shared" si="36"/>
        <v>45907</v>
      </c>
      <c r="AV303" s="59" t="str">
        <f t="shared" ca="1" si="37"/>
        <v>EJECUCION</v>
      </c>
      <c r="AW303" s="3" t="s">
        <v>53</v>
      </c>
      <c r="AX303" s="43" t="s">
        <v>403</v>
      </c>
      <c r="AY303" s="83" t="s">
        <v>404</v>
      </c>
      <c r="AZ303" s="3" t="s">
        <v>55</v>
      </c>
      <c r="BA303" s="6" t="s">
        <v>2331</v>
      </c>
      <c r="BB303" s="1" t="s">
        <v>53</v>
      </c>
      <c r="BC303" s="1" t="s">
        <v>55</v>
      </c>
      <c r="BD303" s="1" t="s">
        <v>277</v>
      </c>
      <c r="BE303" s="57">
        <f t="shared" ca="1" si="35"/>
        <v>15</v>
      </c>
      <c r="BF303" s="42" t="str">
        <f t="shared" ca="1" si="38"/>
        <v>EJECUCION</v>
      </c>
    </row>
    <row r="304" spans="1:64" s="4" customFormat="1" ht="168" x14ac:dyDescent="0.35">
      <c r="A304" s="3" t="s">
        <v>106</v>
      </c>
      <c r="B304" s="1">
        <v>2025</v>
      </c>
      <c r="C304" s="3" t="s">
        <v>2279</v>
      </c>
      <c r="D304" s="3" t="s">
        <v>121</v>
      </c>
      <c r="E304" s="87" t="s">
        <v>2295</v>
      </c>
      <c r="F304" s="3" t="s">
        <v>118</v>
      </c>
      <c r="G304" s="14">
        <v>45784</v>
      </c>
      <c r="H304" s="3" t="s">
        <v>2281</v>
      </c>
      <c r="I304" s="3" t="s">
        <v>51</v>
      </c>
      <c r="J304" s="3">
        <v>901340166</v>
      </c>
      <c r="K304" s="3" t="s">
        <v>53</v>
      </c>
      <c r="L304" s="3" t="s">
        <v>53</v>
      </c>
      <c r="M304" s="1" t="s">
        <v>52</v>
      </c>
      <c r="N304" s="3" t="s">
        <v>200</v>
      </c>
      <c r="O304" s="153" t="s">
        <v>2332</v>
      </c>
      <c r="P304" s="38">
        <v>16920990.870000001</v>
      </c>
      <c r="Q304" s="22">
        <v>7</v>
      </c>
      <c r="R304" s="22" t="s">
        <v>2343</v>
      </c>
      <c r="S304" s="5">
        <v>25</v>
      </c>
      <c r="T304" s="22" t="s">
        <v>2344</v>
      </c>
      <c r="U304" s="1" t="s">
        <v>2333</v>
      </c>
      <c r="V304" s="1" t="s">
        <v>2407</v>
      </c>
      <c r="W304" s="3" t="s">
        <v>53</v>
      </c>
      <c r="X304" s="3" t="s">
        <v>53</v>
      </c>
      <c r="Y304" s="3" t="s">
        <v>107</v>
      </c>
      <c r="Z304" s="3" t="s">
        <v>53</v>
      </c>
      <c r="AA304" s="3" t="s">
        <v>53</v>
      </c>
      <c r="AB304" s="50">
        <v>0</v>
      </c>
      <c r="AC304" s="50">
        <f t="shared" si="34"/>
        <v>16920990.870000001</v>
      </c>
      <c r="AD304" s="50" t="s">
        <v>53</v>
      </c>
      <c r="AE304" s="50" t="s">
        <v>53</v>
      </c>
      <c r="AF304" s="50" t="s">
        <v>53</v>
      </c>
      <c r="AG304" s="50" t="s">
        <v>53</v>
      </c>
      <c r="AH304" s="50" t="s">
        <v>53</v>
      </c>
      <c r="AI304" s="50" t="s">
        <v>53</v>
      </c>
      <c r="AJ304" s="50" t="s">
        <v>53</v>
      </c>
      <c r="AK304" s="50" t="s">
        <v>53</v>
      </c>
      <c r="AL304" s="50" t="s">
        <v>53</v>
      </c>
      <c r="AM304" s="50" t="s">
        <v>53</v>
      </c>
      <c r="AN304" s="50" t="s">
        <v>53</v>
      </c>
      <c r="AO304" s="1" t="s">
        <v>55</v>
      </c>
      <c r="AP304" s="18">
        <f t="shared" si="39"/>
        <v>45784</v>
      </c>
      <c r="AQ304" s="3" t="s">
        <v>53</v>
      </c>
      <c r="AR304" s="14" t="s">
        <v>53</v>
      </c>
      <c r="AS304" s="47">
        <v>45789</v>
      </c>
      <c r="AT304" s="47">
        <v>46022</v>
      </c>
      <c r="AU304" s="20">
        <f t="shared" si="36"/>
        <v>46022</v>
      </c>
      <c r="AV304" s="59" t="str">
        <f t="shared" ca="1" si="37"/>
        <v>EJECUCION</v>
      </c>
      <c r="AW304" s="3" t="s">
        <v>53</v>
      </c>
      <c r="AX304" s="43" t="s">
        <v>81</v>
      </c>
      <c r="AY304" s="83" t="s">
        <v>71</v>
      </c>
      <c r="AZ304" s="3" t="s">
        <v>55</v>
      </c>
      <c r="BA304" s="6" t="s">
        <v>2334</v>
      </c>
      <c r="BB304" s="1" t="s">
        <v>53</v>
      </c>
      <c r="BC304" s="1" t="s">
        <v>55</v>
      </c>
      <c r="BD304" s="1" t="s">
        <v>277</v>
      </c>
      <c r="BE304" s="57">
        <f t="shared" ca="1" si="35"/>
        <v>130</v>
      </c>
      <c r="BF304" s="42" t="str">
        <f t="shared" ca="1" si="38"/>
        <v>EJECUCION</v>
      </c>
    </row>
    <row r="305" spans="1:58" s="4" customFormat="1" ht="168" x14ac:dyDescent="0.35">
      <c r="A305" s="3" t="s">
        <v>106</v>
      </c>
      <c r="B305" s="1">
        <v>2025</v>
      </c>
      <c r="C305" s="3" t="s">
        <v>2335</v>
      </c>
      <c r="D305" s="3" t="s">
        <v>121</v>
      </c>
      <c r="E305" s="87" t="s">
        <v>2339</v>
      </c>
      <c r="F305" s="3" t="s">
        <v>118</v>
      </c>
      <c r="G305" s="14">
        <v>45784</v>
      </c>
      <c r="H305" s="3" t="s">
        <v>2338</v>
      </c>
      <c r="I305" s="1" t="s">
        <v>2341</v>
      </c>
      <c r="J305" s="3">
        <v>1052396752</v>
      </c>
      <c r="K305" s="3" t="s">
        <v>53</v>
      </c>
      <c r="L305" s="3" t="s">
        <v>53</v>
      </c>
      <c r="M305" s="4" t="s">
        <v>56</v>
      </c>
      <c r="N305" s="1" t="s">
        <v>704</v>
      </c>
      <c r="O305" s="153" t="s">
        <v>2340</v>
      </c>
      <c r="P305" s="38">
        <v>68000000</v>
      </c>
      <c r="Q305" s="22">
        <v>8</v>
      </c>
      <c r="R305" s="48">
        <v>5500000</v>
      </c>
      <c r="S305" s="5" t="s">
        <v>53</v>
      </c>
      <c r="T305" s="22" t="s">
        <v>53</v>
      </c>
      <c r="U305" s="1" t="s">
        <v>2342</v>
      </c>
      <c r="V305" s="1" t="s">
        <v>2662</v>
      </c>
      <c r="W305" s="3" t="s">
        <v>2345</v>
      </c>
      <c r="X305" s="3" t="s">
        <v>53</v>
      </c>
      <c r="Y305" s="3" t="s">
        <v>682</v>
      </c>
      <c r="Z305" s="3" t="s">
        <v>53</v>
      </c>
      <c r="AA305" s="3" t="s">
        <v>53</v>
      </c>
      <c r="AB305" s="50">
        <v>0</v>
      </c>
      <c r="AC305" s="50">
        <f t="shared" si="34"/>
        <v>68000000</v>
      </c>
      <c r="AD305" s="50" t="s">
        <v>53</v>
      </c>
      <c r="AE305" s="50" t="s">
        <v>53</v>
      </c>
      <c r="AF305" s="50" t="s">
        <v>53</v>
      </c>
      <c r="AG305" s="50" t="s">
        <v>53</v>
      </c>
      <c r="AH305" s="50" t="s">
        <v>53</v>
      </c>
      <c r="AI305" s="50" t="s">
        <v>53</v>
      </c>
      <c r="AJ305" s="50" t="s">
        <v>53</v>
      </c>
      <c r="AK305" s="50" t="s">
        <v>53</v>
      </c>
      <c r="AL305" s="50" t="s">
        <v>53</v>
      </c>
      <c r="AM305" s="50" t="s">
        <v>53</v>
      </c>
      <c r="AN305" s="50" t="s">
        <v>53</v>
      </c>
      <c r="AO305" s="1" t="s">
        <v>55</v>
      </c>
      <c r="AP305" s="18">
        <f t="shared" si="39"/>
        <v>45784</v>
      </c>
      <c r="AQ305" s="3" t="s">
        <v>53</v>
      </c>
      <c r="AR305" s="14" t="s">
        <v>53</v>
      </c>
      <c r="AS305" s="47">
        <v>45785</v>
      </c>
      <c r="AT305" s="47">
        <v>46029</v>
      </c>
      <c r="AU305" s="20">
        <f t="shared" si="36"/>
        <v>46029</v>
      </c>
      <c r="AV305" s="59" t="str">
        <f t="shared" ca="1" si="37"/>
        <v>EJECUCION</v>
      </c>
      <c r="AW305" s="3" t="s">
        <v>53</v>
      </c>
      <c r="AX305" s="43" t="s">
        <v>403</v>
      </c>
      <c r="AY305" s="83" t="s">
        <v>404</v>
      </c>
      <c r="AZ305" s="3" t="s">
        <v>55</v>
      </c>
      <c r="BA305" s="6" t="s">
        <v>2346</v>
      </c>
      <c r="BB305" s="1" t="s">
        <v>53</v>
      </c>
      <c r="BC305" s="1" t="s">
        <v>55</v>
      </c>
      <c r="BD305" s="1" t="s">
        <v>643</v>
      </c>
      <c r="BE305" s="57">
        <f t="shared" ca="1" si="35"/>
        <v>137</v>
      </c>
      <c r="BF305" s="42" t="str">
        <f t="shared" ca="1" si="38"/>
        <v>EJECUCION</v>
      </c>
    </row>
    <row r="306" spans="1:58" s="4" customFormat="1" ht="51" customHeight="1" x14ac:dyDescent="0.35">
      <c r="A306" s="3" t="s">
        <v>1103</v>
      </c>
      <c r="B306" s="1">
        <v>2025</v>
      </c>
      <c r="C306" s="3" t="s">
        <v>2336</v>
      </c>
      <c r="D306" s="3" t="s">
        <v>121</v>
      </c>
      <c r="E306" s="87" t="s">
        <v>2368</v>
      </c>
      <c r="F306" s="3" t="s">
        <v>118</v>
      </c>
      <c r="G306" s="14">
        <v>45785</v>
      </c>
      <c r="H306" s="3" t="s">
        <v>2367</v>
      </c>
      <c r="I306" s="1" t="s">
        <v>2341</v>
      </c>
      <c r="J306" s="3">
        <v>80222693</v>
      </c>
      <c r="K306" s="3" t="s">
        <v>53</v>
      </c>
      <c r="L306" s="3" t="s">
        <v>53</v>
      </c>
      <c r="M306" s="3" t="s">
        <v>56</v>
      </c>
      <c r="N306" s="3" t="s">
        <v>285</v>
      </c>
      <c r="O306" s="153" t="s">
        <v>2369</v>
      </c>
      <c r="P306" s="38">
        <v>8000000</v>
      </c>
      <c r="Q306" s="22">
        <v>2</v>
      </c>
      <c r="R306" s="48">
        <v>4000000</v>
      </c>
      <c r="S306" s="5" t="s">
        <v>53</v>
      </c>
      <c r="T306" s="22" t="s">
        <v>53</v>
      </c>
      <c r="U306" s="1" t="s">
        <v>2370</v>
      </c>
      <c r="V306" s="1" t="s">
        <v>2409</v>
      </c>
      <c r="W306" s="3" t="s">
        <v>53</v>
      </c>
      <c r="X306" s="3" t="s">
        <v>53</v>
      </c>
      <c r="Y306" s="3" t="s">
        <v>107</v>
      </c>
      <c r="Z306" s="3">
        <v>1</v>
      </c>
      <c r="AA306" s="20">
        <v>45848</v>
      </c>
      <c r="AB306" s="50">
        <v>4000000</v>
      </c>
      <c r="AC306" s="50">
        <f t="shared" si="34"/>
        <v>12000000</v>
      </c>
      <c r="AD306" s="50" t="s">
        <v>53</v>
      </c>
      <c r="AE306" s="174">
        <v>1</v>
      </c>
      <c r="AF306" s="50">
        <v>45848</v>
      </c>
      <c r="AG306" s="50" t="s">
        <v>3216</v>
      </c>
      <c r="AH306" s="50" t="s">
        <v>53</v>
      </c>
      <c r="AI306" s="50" t="s">
        <v>53</v>
      </c>
      <c r="AJ306" s="50" t="s">
        <v>53</v>
      </c>
      <c r="AK306" s="50" t="s">
        <v>53</v>
      </c>
      <c r="AL306" s="50" t="s">
        <v>53</v>
      </c>
      <c r="AM306" s="50" t="s">
        <v>53</v>
      </c>
      <c r="AN306" s="50" t="s">
        <v>53</v>
      </c>
      <c r="AO306" s="1" t="s">
        <v>55</v>
      </c>
      <c r="AP306" s="18">
        <f t="shared" si="39"/>
        <v>45785</v>
      </c>
      <c r="AQ306" s="3" t="s">
        <v>53</v>
      </c>
      <c r="AR306" s="14" t="s">
        <v>53</v>
      </c>
      <c r="AS306" s="47">
        <v>45789</v>
      </c>
      <c r="AT306" s="47">
        <v>45849</v>
      </c>
      <c r="AU306" s="20" t="e">
        <f t="shared" si="36"/>
        <v>#VALUE!</v>
      </c>
      <c r="AV306" s="59" t="str">
        <f t="shared" ca="1" si="37"/>
        <v>TERMINADO</v>
      </c>
      <c r="AW306" s="3" t="s">
        <v>53</v>
      </c>
      <c r="AX306" s="43" t="s">
        <v>303</v>
      </c>
      <c r="AY306" s="83" t="s">
        <v>2371</v>
      </c>
      <c r="AZ306" s="3" t="s">
        <v>55</v>
      </c>
      <c r="BA306" s="6" t="s">
        <v>2372</v>
      </c>
      <c r="BB306" s="1" t="s">
        <v>53</v>
      </c>
      <c r="BC306" s="1" t="s">
        <v>55</v>
      </c>
      <c r="BD306" s="3" t="s">
        <v>277</v>
      </c>
      <c r="BE306" s="57">
        <f t="shared" ca="1" si="35"/>
        <v>-43</v>
      </c>
      <c r="BF306" s="42" t="str">
        <f t="shared" ca="1" si="38"/>
        <v>TERMINADO</v>
      </c>
    </row>
    <row r="307" spans="1:58" s="4" customFormat="1" ht="90.65" customHeight="1" x14ac:dyDescent="0.35">
      <c r="A307" s="3" t="s">
        <v>98</v>
      </c>
      <c r="B307" s="1">
        <v>2025</v>
      </c>
      <c r="C307" s="3" t="s">
        <v>2337</v>
      </c>
      <c r="D307" s="3" t="s">
        <v>121</v>
      </c>
      <c r="E307" s="87" t="s">
        <v>2373</v>
      </c>
      <c r="F307" s="3" t="s">
        <v>118</v>
      </c>
      <c r="G307" s="14">
        <v>45785</v>
      </c>
      <c r="H307" s="3" t="s">
        <v>2366</v>
      </c>
      <c r="I307" s="1" t="s">
        <v>2341</v>
      </c>
      <c r="J307" s="3">
        <v>52740979</v>
      </c>
      <c r="K307" s="3" t="s">
        <v>53</v>
      </c>
      <c r="L307" s="3" t="s">
        <v>53</v>
      </c>
      <c r="M307" s="3" t="s">
        <v>56</v>
      </c>
      <c r="N307" s="1" t="s">
        <v>704</v>
      </c>
      <c r="O307" s="153" t="s">
        <v>2374</v>
      </c>
      <c r="P307" s="38">
        <v>9885000</v>
      </c>
      <c r="Q307" s="22">
        <v>5</v>
      </c>
      <c r="R307" s="22" t="s">
        <v>2375</v>
      </c>
      <c r="S307" s="5" t="s">
        <v>53</v>
      </c>
      <c r="T307" s="22" t="s">
        <v>53</v>
      </c>
      <c r="U307" s="1" t="s">
        <v>2376</v>
      </c>
      <c r="V307" s="1" t="s">
        <v>2405</v>
      </c>
      <c r="W307" s="3" t="s">
        <v>53</v>
      </c>
      <c r="X307" s="3" t="s">
        <v>53</v>
      </c>
      <c r="Y307" s="3" t="s">
        <v>107</v>
      </c>
      <c r="Z307" s="3" t="s">
        <v>53</v>
      </c>
      <c r="AA307" s="3" t="s">
        <v>53</v>
      </c>
      <c r="AB307" s="50">
        <v>0</v>
      </c>
      <c r="AC307" s="50">
        <f t="shared" ref="AC307:AC354" si="40">AB307+P307</f>
        <v>9885000</v>
      </c>
      <c r="AD307" s="50" t="s">
        <v>53</v>
      </c>
      <c r="AE307" s="50" t="s">
        <v>53</v>
      </c>
      <c r="AF307" s="50" t="s">
        <v>53</v>
      </c>
      <c r="AG307" s="50" t="s">
        <v>53</v>
      </c>
      <c r="AH307" s="50" t="s">
        <v>53</v>
      </c>
      <c r="AI307" s="50" t="s">
        <v>53</v>
      </c>
      <c r="AJ307" s="50" t="s">
        <v>53</v>
      </c>
      <c r="AK307" s="50" t="s">
        <v>53</v>
      </c>
      <c r="AL307" s="50" t="s">
        <v>53</v>
      </c>
      <c r="AM307" s="50" t="s">
        <v>53</v>
      </c>
      <c r="AN307" s="50" t="s">
        <v>53</v>
      </c>
      <c r="AO307" s="1" t="s">
        <v>55</v>
      </c>
      <c r="AP307" s="18">
        <f t="shared" si="39"/>
        <v>45785</v>
      </c>
      <c r="AQ307" s="3" t="s">
        <v>53</v>
      </c>
      <c r="AR307" s="14" t="s">
        <v>53</v>
      </c>
      <c r="AS307" s="47">
        <v>45786</v>
      </c>
      <c r="AT307" s="47">
        <v>45937</v>
      </c>
      <c r="AU307" s="20">
        <f t="shared" si="36"/>
        <v>45937</v>
      </c>
      <c r="AV307" s="59" t="str">
        <f t="shared" ca="1" si="37"/>
        <v>EJECUCION</v>
      </c>
      <c r="AW307" s="3" t="s">
        <v>53</v>
      </c>
      <c r="AX307" s="43" t="s">
        <v>314</v>
      </c>
      <c r="AY307" s="83" t="s">
        <v>315</v>
      </c>
      <c r="AZ307" s="3" t="s">
        <v>55</v>
      </c>
      <c r="BA307" s="6" t="s">
        <v>2377</v>
      </c>
      <c r="BB307" s="1" t="s">
        <v>53</v>
      </c>
      <c r="BC307" s="1" t="s">
        <v>55</v>
      </c>
      <c r="BD307" s="3" t="s">
        <v>277</v>
      </c>
      <c r="BE307" s="57">
        <f t="shared" ca="1" si="35"/>
        <v>45</v>
      </c>
      <c r="BF307" s="42" t="str">
        <f t="shared" ca="1" si="38"/>
        <v>EJECUCION</v>
      </c>
    </row>
    <row r="308" spans="1:58" s="4" customFormat="1" ht="48" customHeight="1" x14ac:dyDescent="0.35">
      <c r="A308" s="3" t="s">
        <v>106</v>
      </c>
      <c r="B308" s="1">
        <v>2025</v>
      </c>
      <c r="C308" s="3" t="s">
        <v>2347</v>
      </c>
      <c r="D308" s="3" t="s">
        <v>121</v>
      </c>
      <c r="E308" s="87" t="s">
        <v>2378</v>
      </c>
      <c r="F308" s="3" t="s">
        <v>118</v>
      </c>
      <c r="G308" s="14">
        <v>45785</v>
      </c>
      <c r="H308" s="3" t="s">
        <v>2364</v>
      </c>
      <c r="I308" s="1" t="s">
        <v>2341</v>
      </c>
      <c r="J308" s="3">
        <v>79396671</v>
      </c>
      <c r="K308" s="3" t="s">
        <v>53</v>
      </c>
      <c r="L308" s="3" t="s">
        <v>53</v>
      </c>
      <c r="M308" s="3" t="s">
        <v>56</v>
      </c>
      <c r="N308" s="1" t="s">
        <v>362</v>
      </c>
      <c r="O308" s="153" t="s">
        <v>1102</v>
      </c>
      <c r="P308" s="38">
        <v>39000000</v>
      </c>
      <c r="Q308" s="22">
        <v>6</v>
      </c>
      <c r="R308" s="48">
        <v>5000000</v>
      </c>
      <c r="S308" s="5" t="s">
        <v>53</v>
      </c>
      <c r="T308" s="22" t="s">
        <v>53</v>
      </c>
      <c r="U308" s="1" t="s">
        <v>2379</v>
      </c>
      <c r="V308" s="1" t="s">
        <v>2385</v>
      </c>
      <c r="W308" s="3" t="s">
        <v>2206</v>
      </c>
      <c r="X308" s="3" t="s">
        <v>53</v>
      </c>
      <c r="Y308" s="3" t="s">
        <v>682</v>
      </c>
      <c r="Z308" s="3" t="s">
        <v>53</v>
      </c>
      <c r="AA308" s="3" t="s">
        <v>53</v>
      </c>
      <c r="AB308" s="50">
        <v>0</v>
      </c>
      <c r="AC308" s="50">
        <f t="shared" si="40"/>
        <v>39000000</v>
      </c>
      <c r="AD308" s="50" t="s">
        <v>53</v>
      </c>
      <c r="AE308" s="50" t="s">
        <v>53</v>
      </c>
      <c r="AF308" s="50" t="s">
        <v>53</v>
      </c>
      <c r="AG308" s="50" t="s">
        <v>53</v>
      </c>
      <c r="AH308" s="50" t="s">
        <v>53</v>
      </c>
      <c r="AI308" s="50" t="s">
        <v>53</v>
      </c>
      <c r="AJ308" s="50" t="s">
        <v>53</v>
      </c>
      <c r="AK308" s="50" t="s">
        <v>53</v>
      </c>
      <c r="AL308" s="50" t="s">
        <v>53</v>
      </c>
      <c r="AM308" s="50" t="s">
        <v>53</v>
      </c>
      <c r="AN308" s="50" t="s">
        <v>53</v>
      </c>
      <c r="AO308" s="1" t="s">
        <v>55</v>
      </c>
      <c r="AP308" s="18">
        <f t="shared" si="39"/>
        <v>45785</v>
      </c>
      <c r="AQ308" s="3" t="s">
        <v>53</v>
      </c>
      <c r="AR308" s="14" t="s">
        <v>53</v>
      </c>
      <c r="AS308" s="47">
        <v>45799</v>
      </c>
      <c r="AT308" s="47">
        <v>45982</v>
      </c>
      <c r="AU308" s="20">
        <f t="shared" si="36"/>
        <v>45982</v>
      </c>
      <c r="AV308" s="59" t="str">
        <f t="shared" ca="1" si="37"/>
        <v>EJECUCION</v>
      </c>
      <c r="AW308" s="3" t="s">
        <v>53</v>
      </c>
      <c r="AX308" s="43" t="s">
        <v>403</v>
      </c>
      <c r="AY308" s="83" t="s">
        <v>404</v>
      </c>
      <c r="AZ308" s="3" t="s">
        <v>55</v>
      </c>
      <c r="BA308" s="6" t="s">
        <v>2346</v>
      </c>
      <c r="BB308" s="1" t="s">
        <v>53</v>
      </c>
      <c r="BC308" s="1" t="s">
        <v>55</v>
      </c>
      <c r="BD308" s="3" t="s">
        <v>643</v>
      </c>
      <c r="BE308" s="57">
        <f t="shared" ca="1" si="35"/>
        <v>90</v>
      </c>
      <c r="BF308" s="42" t="str">
        <f t="shared" ca="1" si="38"/>
        <v>EJECUCION</v>
      </c>
    </row>
    <row r="309" spans="1:58" s="4" customFormat="1" ht="59" customHeight="1" x14ac:dyDescent="0.35">
      <c r="A309" s="3" t="s">
        <v>106</v>
      </c>
      <c r="B309" s="1">
        <v>2025</v>
      </c>
      <c r="C309" s="3" t="s">
        <v>2353</v>
      </c>
      <c r="D309" s="3" t="s">
        <v>121</v>
      </c>
      <c r="E309" s="87" t="s">
        <v>2380</v>
      </c>
      <c r="F309" s="3" t="s">
        <v>118</v>
      </c>
      <c r="G309" s="14">
        <v>45786</v>
      </c>
      <c r="H309" s="3" t="s">
        <v>760</v>
      </c>
      <c r="I309" s="1" t="s">
        <v>2341</v>
      </c>
      <c r="J309" s="3">
        <v>1015432733</v>
      </c>
      <c r="K309" s="3" t="s">
        <v>53</v>
      </c>
      <c r="L309" s="3" t="s">
        <v>53</v>
      </c>
      <c r="M309" s="3" t="s">
        <v>56</v>
      </c>
      <c r="N309" s="1" t="s">
        <v>362</v>
      </c>
      <c r="O309" s="153" t="s">
        <v>1102</v>
      </c>
      <c r="P309" s="38">
        <v>39000000</v>
      </c>
      <c r="Q309" s="22">
        <v>6</v>
      </c>
      <c r="R309" s="48">
        <v>5000000</v>
      </c>
      <c r="S309" s="5" t="s">
        <v>53</v>
      </c>
      <c r="T309" s="22" t="s">
        <v>53</v>
      </c>
      <c r="U309" s="1" t="s">
        <v>2383</v>
      </c>
      <c r="V309" s="1" t="s">
        <v>2438</v>
      </c>
      <c r="W309" s="3" t="s">
        <v>2206</v>
      </c>
      <c r="X309" s="3" t="s">
        <v>53</v>
      </c>
      <c r="Y309" s="3" t="s">
        <v>682</v>
      </c>
      <c r="Z309" s="3" t="s">
        <v>53</v>
      </c>
      <c r="AA309" s="3" t="s">
        <v>53</v>
      </c>
      <c r="AB309" s="50">
        <v>0</v>
      </c>
      <c r="AC309" s="50">
        <f t="shared" si="40"/>
        <v>39000000</v>
      </c>
      <c r="AD309" s="50" t="s">
        <v>53</v>
      </c>
      <c r="AE309" s="50" t="s">
        <v>53</v>
      </c>
      <c r="AF309" s="50" t="s">
        <v>53</v>
      </c>
      <c r="AG309" s="50" t="s">
        <v>53</v>
      </c>
      <c r="AH309" s="50" t="s">
        <v>53</v>
      </c>
      <c r="AI309" s="50" t="s">
        <v>53</v>
      </c>
      <c r="AJ309" s="50" t="s">
        <v>53</v>
      </c>
      <c r="AK309" s="50" t="s">
        <v>53</v>
      </c>
      <c r="AL309" s="50" t="s">
        <v>53</v>
      </c>
      <c r="AM309" s="50" t="s">
        <v>53</v>
      </c>
      <c r="AN309" s="50" t="s">
        <v>53</v>
      </c>
      <c r="AO309" s="1" t="s">
        <v>55</v>
      </c>
      <c r="AP309" s="18">
        <f t="shared" si="39"/>
        <v>45786</v>
      </c>
      <c r="AQ309" s="3" t="s">
        <v>53</v>
      </c>
      <c r="AR309" s="14" t="s">
        <v>53</v>
      </c>
      <c r="AS309" s="47">
        <v>45789</v>
      </c>
      <c r="AT309" s="47">
        <v>45972</v>
      </c>
      <c r="AU309" s="20">
        <f t="shared" si="36"/>
        <v>45972</v>
      </c>
      <c r="AV309" s="59" t="str">
        <f t="shared" ca="1" si="37"/>
        <v>EJECUCION</v>
      </c>
      <c r="AW309" s="3" t="s">
        <v>53</v>
      </c>
      <c r="AX309" s="43" t="s">
        <v>403</v>
      </c>
      <c r="AY309" s="83" t="s">
        <v>404</v>
      </c>
      <c r="AZ309" s="3" t="s">
        <v>55</v>
      </c>
      <c r="BA309" s="6" t="s">
        <v>2384</v>
      </c>
      <c r="BB309" s="1" t="s">
        <v>53</v>
      </c>
      <c r="BC309" s="1" t="s">
        <v>55</v>
      </c>
      <c r="BD309" s="3" t="s">
        <v>643</v>
      </c>
      <c r="BE309" s="57">
        <f t="shared" ref="BE309:BE349" ca="1" si="41">+AT309-$BE$1</f>
        <v>80</v>
      </c>
      <c r="BF309" s="42" t="str">
        <f t="shared" ca="1" si="38"/>
        <v>EJECUCION</v>
      </c>
    </row>
    <row r="310" spans="1:58" s="4" customFormat="1" ht="68.400000000000006" customHeight="1" x14ac:dyDescent="0.35">
      <c r="A310" s="3" t="s">
        <v>98</v>
      </c>
      <c r="B310" s="1">
        <v>2025</v>
      </c>
      <c r="C310" s="3" t="s">
        <v>2354</v>
      </c>
      <c r="D310" s="3" t="s">
        <v>121</v>
      </c>
      <c r="E310" s="87" t="s">
        <v>2387</v>
      </c>
      <c r="F310" s="3" t="s">
        <v>118</v>
      </c>
      <c r="G310" s="14">
        <v>45789</v>
      </c>
      <c r="H310" s="3" t="s">
        <v>2365</v>
      </c>
      <c r="I310" s="1" t="s">
        <v>2341</v>
      </c>
      <c r="J310" s="3">
        <v>80018519</v>
      </c>
      <c r="K310" s="3" t="s">
        <v>53</v>
      </c>
      <c r="L310" s="3" t="s">
        <v>53</v>
      </c>
      <c r="M310" s="3" t="s">
        <v>56</v>
      </c>
      <c r="N310" s="1" t="s">
        <v>2403</v>
      </c>
      <c r="O310" s="153" t="s">
        <v>2386</v>
      </c>
      <c r="P310" s="38">
        <v>24000000</v>
      </c>
      <c r="Q310" s="22">
        <v>3</v>
      </c>
      <c r="R310" s="48">
        <v>8000000</v>
      </c>
      <c r="S310" s="5" t="s">
        <v>53</v>
      </c>
      <c r="T310" s="22" t="s">
        <v>53</v>
      </c>
      <c r="U310" s="1" t="s">
        <v>2404</v>
      </c>
      <c r="V310" s="1" t="s">
        <v>2442</v>
      </c>
      <c r="W310" s="3" t="s">
        <v>53</v>
      </c>
      <c r="X310" s="3" t="s">
        <v>53</v>
      </c>
      <c r="Y310" s="3" t="s">
        <v>107</v>
      </c>
      <c r="Z310" s="3">
        <v>1</v>
      </c>
      <c r="AA310" s="20">
        <v>45881</v>
      </c>
      <c r="AB310" s="50">
        <v>8000000</v>
      </c>
      <c r="AC310" s="50">
        <f t="shared" si="40"/>
        <v>32000000</v>
      </c>
      <c r="AD310" s="50" t="s">
        <v>53</v>
      </c>
      <c r="AE310" s="3">
        <v>1</v>
      </c>
      <c r="AF310" s="20">
        <v>45881</v>
      </c>
      <c r="AG310" s="50" t="s">
        <v>3216</v>
      </c>
      <c r="AH310" s="50" t="s">
        <v>53</v>
      </c>
      <c r="AI310" s="50" t="s">
        <v>53</v>
      </c>
      <c r="AJ310" s="50" t="s">
        <v>53</v>
      </c>
      <c r="AK310" s="50" t="s">
        <v>53</v>
      </c>
      <c r="AL310" s="50" t="s">
        <v>53</v>
      </c>
      <c r="AM310" s="50" t="s">
        <v>53</v>
      </c>
      <c r="AN310" s="50" t="s">
        <v>53</v>
      </c>
      <c r="AO310" s="1" t="s">
        <v>55</v>
      </c>
      <c r="AP310" s="18">
        <f t="shared" si="39"/>
        <v>45789</v>
      </c>
      <c r="AQ310" s="3" t="s">
        <v>53</v>
      </c>
      <c r="AR310" s="14" t="s">
        <v>53</v>
      </c>
      <c r="AS310" s="47">
        <v>45790</v>
      </c>
      <c r="AT310" s="47">
        <v>45881</v>
      </c>
      <c r="AU310" s="20">
        <v>45912</v>
      </c>
      <c r="AV310" s="59" t="str">
        <f ca="1">+BF310</f>
        <v>TERMINADO</v>
      </c>
      <c r="AW310" s="3" t="s">
        <v>53</v>
      </c>
      <c r="AX310" s="43" t="s">
        <v>477</v>
      </c>
      <c r="AY310" s="83" t="s">
        <v>478</v>
      </c>
      <c r="AZ310" s="3" t="s">
        <v>55</v>
      </c>
      <c r="BA310" s="6" t="s">
        <v>2388</v>
      </c>
      <c r="BB310" s="1" t="s">
        <v>53</v>
      </c>
      <c r="BC310" s="1" t="s">
        <v>55</v>
      </c>
      <c r="BD310" s="3" t="s">
        <v>277</v>
      </c>
      <c r="BE310" s="57">
        <f t="shared" ca="1" si="41"/>
        <v>-11</v>
      </c>
      <c r="BF310" s="42" t="str">
        <f t="shared" ca="1" si="38"/>
        <v>TERMINADO</v>
      </c>
    </row>
    <row r="311" spans="1:58" s="4" customFormat="1" ht="50" customHeight="1" x14ac:dyDescent="0.35">
      <c r="A311" s="3" t="s">
        <v>98</v>
      </c>
      <c r="B311" s="1">
        <v>2025</v>
      </c>
      <c r="C311" s="3" t="s">
        <v>2355</v>
      </c>
      <c r="D311" s="3" t="s">
        <v>121</v>
      </c>
      <c r="E311" s="87" t="s">
        <v>2381</v>
      </c>
      <c r="F311" s="3" t="s">
        <v>118</v>
      </c>
      <c r="G311" s="14">
        <v>45789</v>
      </c>
      <c r="H311" s="3" t="s">
        <v>2363</v>
      </c>
      <c r="I311" s="1" t="s">
        <v>2341</v>
      </c>
      <c r="J311" s="3">
        <v>1073230536</v>
      </c>
      <c r="K311" s="3" t="s">
        <v>53</v>
      </c>
      <c r="L311" s="3" t="s">
        <v>53</v>
      </c>
      <c r="M311" s="3" t="s">
        <v>56</v>
      </c>
      <c r="N311" s="1" t="s">
        <v>2411</v>
      </c>
      <c r="O311" s="153" t="s">
        <v>2389</v>
      </c>
      <c r="P311" s="38">
        <v>36000000</v>
      </c>
      <c r="Q311" s="22">
        <v>8</v>
      </c>
      <c r="R311" s="48">
        <v>4500000</v>
      </c>
      <c r="S311" s="5" t="s">
        <v>53</v>
      </c>
      <c r="T311" s="22" t="s">
        <v>53</v>
      </c>
      <c r="U311" s="1" t="s">
        <v>2412</v>
      </c>
      <c r="V311" s="1" t="s">
        <v>2543</v>
      </c>
      <c r="W311" s="3" t="s">
        <v>2129</v>
      </c>
      <c r="X311" s="3" t="s">
        <v>53</v>
      </c>
      <c r="Y311" s="3" t="s">
        <v>682</v>
      </c>
      <c r="Z311" s="3" t="s">
        <v>53</v>
      </c>
      <c r="AA311" s="3" t="s">
        <v>53</v>
      </c>
      <c r="AB311" s="50">
        <v>0</v>
      </c>
      <c r="AC311" s="50">
        <f t="shared" si="40"/>
        <v>36000000</v>
      </c>
      <c r="AD311" s="50" t="s">
        <v>53</v>
      </c>
      <c r="AE311" s="50" t="s">
        <v>53</v>
      </c>
      <c r="AF311" s="50" t="s">
        <v>53</v>
      </c>
      <c r="AG311" s="50" t="s">
        <v>53</v>
      </c>
      <c r="AH311" s="50" t="s">
        <v>53</v>
      </c>
      <c r="AI311" s="50" t="s">
        <v>53</v>
      </c>
      <c r="AJ311" s="50" t="s">
        <v>53</v>
      </c>
      <c r="AK311" s="50" t="s">
        <v>53</v>
      </c>
      <c r="AL311" s="50" t="s">
        <v>53</v>
      </c>
      <c r="AM311" s="50" t="s">
        <v>53</v>
      </c>
      <c r="AN311" s="50" t="s">
        <v>53</v>
      </c>
      <c r="AO311" s="1" t="s">
        <v>55</v>
      </c>
      <c r="AP311" s="18">
        <f t="shared" si="39"/>
        <v>45789</v>
      </c>
      <c r="AQ311" s="3" t="s">
        <v>53</v>
      </c>
      <c r="AR311" s="14" t="s">
        <v>53</v>
      </c>
      <c r="AS311" s="47">
        <v>45790</v>
      </c>
      <c r="AT311" s="47">
        <v>46034</v>
      </c>
      <c r="AU311" s="20">
        <f t="shared" si="36"/>
        <v>46034</v>
      </c>
      <c r="AV311" s="59" t="str">
        <f t="shared" ca="1" si="37"/>
        <v>EJECUCION</v>
      </c>
      <c r="AW311" s="3" t="s">
        <v>53</v>
      </c>
      <c r="AX311" s="43" t="s">
        <v>2132</v>
      </c>
      <c r="AY311" s="83" t="s">
        <v>1490</v>
      </c>
      <c r="AZ311" s="3" t="s">
        <v>55</v>
      </c>
      <c r="BA311" s="6" t="s">
        <v>2390</v>
      </c>
      <c r="BB311" s="1" t="s">
        <v>53</v>
      </c>
      <c r="BC311" s="1" t="s">
        <v>55</v>
      </c>
      <c r="BD311" s="3" t="s">
        <v>643</v>
      </c>
      <c r="BE311" s="57">
        <f t="shared" ca="1" si="41"/>
        <v>142</v>
      </c>
      <c r="BF311" s="42" t="str">
        <f t="shared" ca="1" si="38"/>
        <v>EJECUCION</v>
      </c>
    </row>
    <row r="312" spans="1:58" s="4" customFormat="1" ht="154" x14ac:dyDescent="0.35">
      <c r="A312" s="3" t="s">
        <v>1103</v>
      </c>
      <c r="B312" s="1">
        <v>2025</v>
      </c>
      <c r="C312" s="3" t="s">
        <v>2356</v>
      </c>
      <c r="D312" s="3" t="s">
        <v>121</v>
      </c>
      <c r="E312" s="87" t="s">
        <v>2382</v>
      </c>
      <c r="F312" s="3" t="s">
        <v>118</v>
      </c>
      <c r="G312" s="14">
        <v>45789</v>
      </c>
      <c r="H312" s="3" t="s">
        <v>2362</v>
      </c>
      <c r="I312" s="1" t="s">
        <v>2341</v>
      </c>
      <c r="J312" s="3">
        <v>79854054</v>
      </c>
      <c r="K312" s="3" t="s">
        <v>53</v>
      </c>
      <c r="L312" s="3" t="s">
        <v>53</v>
      </c>
      <c r="M312" s="3" t="s">
        <v>56</v>
      </c>
      <c r="N312" s="1" t="s">
        <v>362</v>
      </c>
      <c r="O312" s="153" t="s">
        <v>2391</v>
      </c>
      <c r="P312" s="38">
        <v>24000000</v>
      </c>
      <c r="Q312" s="22">
        <v>3</v>
      </c>
      <c r="R312" s="38">
        <v>8000000</v>
      </c>
      <c r="S312" s="5" t="s">
        <v>53</v>
      </c>
      <c r="T312" s="22" t="s">
        <v>53</v>
      </c>
      <c r="U312" s="1" t="s">
        <v>2413</v>
      </c>
      <c r="V312" s="24" t="s">
        <v>2440</v>
      </c>
      <c r="W312" s="3" t="s">
        <v>53</v>
      </c>
      <c r="X312" s="3" t="s">
        <v>53</v>
      </c>
      <c r="Y312" s="3" t="s">
        <v>107</v>
      </c>
      <c r="Z312" s="3">
        <v>1</v>
      </c>
      <c r="AA312" s="20">
        <v>45881</v>
      </c>
      <c r="AB312" s="50">
        <v>8000000</v>
      </c>
      <c r="AC312" s="50">
        <f t="shared" si="40"/>
        <v>32000000</v>
      </c>
      <c r="AD312" s="50" t="s">
        <v>53</v>
      </c>
      <c r="AE312" s="3">
        <v>1</v>
      </c>
      <c r="AF312" s="20">
        <v>45881</v>
      </c>
      <c r="AG312" s="50" t="s">
        <v>3216</v>
      </c>
      <c r="AH312" s="50" t="s">
        <v>53</v>
      </c>
      <c r="AI312" s="50" t="s">
        <v>53</v>
      </c>
      <c r="AJ312" s="50" t="s">
        <v>53</v>
      </c>
      <c r="AK312" s="50" t="s">
        <v>53</v>
      </c>
      <c r="AL312" s="50" t="s">
        <v>53</v>
      </c>
      <c r="AM312" s="50" t="s">
        <v>53</v>
      </c>
      <c r="AN312" s="50" t="s">
        <v>53</v>
      </c>
      <c r="AO312" s="1" t="s">
        <v>55</v>
      </c>
      <c r="AP312" s="18">
        <f t="shared" si="39"/>
        <v>45789</v>
      </c>
      <c r="AQ312" s="3" t="s">
        <v>53</v>
      </c>
      <c r="AR312" s="14" t="s">
        <v>53</v>
      </c>
      <c r="AS312" s="47">
        <v>45790</v>
      </c>
      <c r="AT312" s="47">
        <v>45881</v>
      </c>
      <c r="AU312" s="20">
        <v>45913</v>
      </c>
      <c r="AV312" s="59" t="str">
        <f t="shared" ca="1" si="37"/>
        <v>TERMINADO</v>
      </c>
      <c r="AW312" s="3" t="s">
        <v>53</v>
      </c>
      <c r="AX312" s="43" t="s">
        <v>477</v>
      </c>
      <c r="AY312" s="83" t="s">
        <v>478</v>
      </c>
      <c r="AZ312" s="3" t="s">
        <v>55</v>
      </c>
      <c r="BA312" s="6" t="s">
        <v>2414</v>
      </c>
      <c r="BB312" s="1" t="s">
        <v>53</v>
      </c>
      <c r="BC312" s="1" t="s">
        <v>55</v>
      </c>
      <c r="BD312" s="3" t="s">
        <v>277</v>
      </c>
      <c r="BE312" s="57">
        <f t="shared" ca="1" si="41"/>
        <v>-11</v>
      </c>
      <c r="BF312" s="42" t="str">
        <f t="shared" ca="1" si="38"/>
        <v>TERMINADO</v>
      </c>
    </row>
    <row r="313" spans="1:58" s="4" customFormat="1" ht="45.65" customHeight="1" x14ac:dyDescent="0.35">
      <c r="A313" s="3" t="s">
        <v>98</v>
      </c>
      <c r="B313" s="1">
        <v>2025</v>
      </c>
      <c r="C313" s="3" t="s">
        <v>2357</v>
      </c>
      <c r="D313" s="3" t="s">
        <v>121</v>
      </c>
      <c r="E313" s="87" t="s">
        <v>2443</v>
      </c>
      <c r="F313" s="3" t="s">
        <v>118</v>
      </c>
      <c r="G313" s="14">
        <v>45791</v>
      </c>
      <c r="H313" s="3" t="s">
        <v>1035</v>
      </c>
      <c r="I313" s="1" t="s">
        <v>2341</v>
      </c>
      <c r="J313" s="3">
        <v>1098708588</v>
      </c>
      <c r="K313" s="3" t="s">
        <v>53</v>
      </c>
      <c r="L313" s="3" t="s">
        <v>53</v>
      </c>
      <c r="M313" s="3" t="s">
        <v>56</v>
      </c>
      <c r="N313" s="1" t="s">
        <v>362</v>
      </c>
      <c r="O313" s="153" t="s">
        <v>1102</v>
      </c>
      <c r="P313" s="38">
        <v>39000000</v>
      </c>
      <c r="Q313" s="22">
        <v>6</v>
      </c>
      <c r="R313" s="38">
        <v>5000000</v>
      </c>
      <c r="S313" s="5" t="s">
        <v>53</v>
      </c>
      <c r="T313" s="22" t="s">
        <v>53</v>
      </c>
      <c r="U313" s="1" t="s">
        <v>2444</v>
      </c>
      <c r="V313" s="4" t="s">
        <v>2544</v>
      </c>
      <c r="W313" s="1" t="s">
        <v>1238</v>
      </c>
      <c r="X313" s="3" t="s">
        <v>53</v>
      </c>
      <c r="Y313" s="3" t="s">
        <v>682</v>
      </c>
      <c r="Z313" s="3" t="s">
        <v>53</v>
      </c>
      <c r="AA313" s="3" t="s">
        <v>53</v>
      </c>
      <c r="AB313" s="50">
        <v>0</v>
      </c>
      <c r="AC313" s="50">
        <f t="shared" si="40"/>
        <v>39000000</v>
      </c>
      <c r="AD313" s="50" t="s">
        <v>53</v>
      </c>
      <c r="AE313" s="50" t="s">
        <v>53</v>
      </c>
      <c r="AF313" s="50" t="s">
        <v>53</v>
      </c>
      <c r="AG313" s="50" t="s">
        <v>53</v>
      </c>
      <c r="AH313" s="50" t="s">
        <v>53</v>
      </c>
      <c r="AI313" s="50" t="s">
        <v>53</v>
      </c>
      <c r="AJ313" s="50" t="s">
        <v>53</v>
      </c>
      <c r="AK313" s="50" t="s">
        <v>53</v>
      </c>
      <c r="AL313" s="50" t="s">
        <v>53</v>
      </c>
      <c r="AM313" s="50" t="s">
        <v>53</v>
      </c>
      <c r="AN313" s="50" t="s">
        <v>53</v>
      </c>
      <c r="AO313" s="1" t="s">
        <v>55</v>
      </c>
      <c r="AP313" s="18">
        <f t="shared" si="39"/>
        <v>45791</v>
      </c>
      <c r="AQ313" s="3" t="s">
        <v>53</v>
      </c>
      <c r="AR313" s="14" t="s">
        <v>53</v>
      </c>
      <c r="AS313" s="47">
        <v>45792</v>
      </c>
      <c r="AT313" s="47">
        <v>45975</v>
      </c>
      <c r="AU313" s="20">
        <f t="shared" si="36"/>
        <v>45975</v>
      </c>
      <c r="AV313" s="59" t="str">
        <f ca="1">+BF313</f>
        <v>EJECUCION</v>
      </c>
      <c r="AW313" s="3" t="s">
        <v>53</v>
      </c>
      <c r="AX313" s="43" t="s">
        <v>403</v>
      </c>
      <c r="AY313" s="83" t="s">
        <v>404</v>
      </c>
      <c r="AZ313" s="3" t="s">
        <v>55</v>
      </c>
      <c r="BA313" s="6" t="s">
        <v>2445</v>
      </c>
      <c r="BB313" s="1" t="s">
        <v>53</v>
      </c>
      <c r="BC313" s="1" t="s">
        <v>55</v>
      </c>
      <c r="BD313" s="3" t="s">
        <v>643</v>
      </c>
      <c r="BE313" s="57">
        <f t="shared" ca="1" si="41"/>
        <v>83</v>
      </c>
      <c r="BF313" s="42" t="str">
        <f t="shared" ca="1" si="38"/>
        <v>EJECUCION</v>
      </c>
    </row>
    <row r="314" spans="1:58" s="4" customFormat="1" ht="168" x14ac:dyDescent="0.35">
      <c r="A314" s="3" t="s">
        <v>106</v>
      </c>
      <c r="B314" s="1">
        <v>2025</v>
      </c>
      <c r="C314" s="3" t="s">
        <v>2358</v>
      </c>
      <c r="D314" s="3" t="s">
        <v>121</v>
      </c>
      <c r="E314" s="87" t="s">
        <v>2398</v>
      </c>
      <c r="F314" s="3" t="s">
        <v>118</v>
      </c>
      <c r="G314" s="14">
        <v>45789</v>
      </c>
      <c r="H314" s="3" t="s">
        <v>2397</v>
      </c>
      <c r="I314" s="1" t="s">
        <v>2341</v>
      </c>
      <c r="J314" s="3">
        <v>1010010793</v>
      </c>
      <c r="K314" s="3" t="s">
        <v>53</v>
      </c>
      <c r="L314" s="3" t="s">
        <v>53</v>
      </c>
      <c r="M314" s="3" t="s">
        <v>56</v>
      </c>
      <c r="N314" s="1" t="s">
        <v>995</v>
      </c>
      <c r="O314" s="153" t="s">
        <v>2340</v>
      </c>
      <c r="P314" s="38">
        <v>68000000</v>
      </c>
      <c r="Q314" s="22">
        <v>8</v>
      </c>
      <c r="R314" s="38">
        <v>8500000</v>
      </c>
      <c r="S314" s="5" t="s">
        <v>53</v>
      </c>
      <c r="T314" s="22" t="s">
        <v>53</v>
      </c>
      <c r="U314" s="1" t="s">
        <v>2415</v>
      </c>
      <c r="V314" s="1" t="s">
        <v>2663</v>
      </c>
      <c r="W314" s="3" t="s">
        <v>2416</v>
      </c>
      <c r="X314" s="3" t="s">
        <v>53</v>
      </c>
      <c r="Y314" s="3" t="s">
        <v>682</v>
      </c>
      <c r="Z314" s="3" t="s">
        <v>53</v>
      </c>
      <c r="AA314" s="3" t="s">
        <v>53</v>
      </c>
      <c r="AB314" s="50">
        <v>0</v>
      </c>
      <c r="AC314" s="50">
        <f t="shared" si="40"/>
        <v>68000000</v>
      </c>
      <c r="AD314" s="50" t="s">
        <v>53</v>
      </c>
      <c r="AE314" s="50" t="s">
        <v>53</v>
      </c>
      <c r="AF314" s="50" t="s">
        <v>53</v>
      </c>
      <c r="AG314" s="50" t="s">
        <v>53</v>
      </c>
      <c r="AH314" s="50" t="s">
        <v>53</v>
      </c>
      <c r="AI314" s="50" t="s">
        <v>53</v>
      </c>
      <c r="AJ314" s="50" t="s">
        <v>53</v>
      </c>
      <c r="AK314" s="50" t="s">
        <v>53</v>
      </c>
      <c r="AL314" s="50" t="s">
        <v>53</v>
      </c>
      <c r="AM314" s="50" t="s">
        <v>53</v>
      </c>
      <c r="AN314" s="50" t="s">
        <v>53</v>
      </c>
      <c r="AO314" s="1" t="s">
        <v>55</v>
      </c>
      <c r="AP314" s="18">
        <f t="shared" si="39"/>
        <v>45789</v>
      </c>
      <c r="AQ314" s="3" t="s">
        <v>53</v>
      </c>
      <c r="AR314" s="14" t="s">
        <v>53</v>
      </c>
      <c r="AS314" s="47">
        <v>45790</v>
      </c>
      <c r="AT314" s="47">
        <v>46034</v>
      </c>
      <c r="AU314" s="20">
        <f t="shared" si="36"/>
        <v>46034</v>
      </c>
      <c r="AV314" s="59" t="str">
        <f t="shared" ca="1" si="37"/>
        <v>EJECUCION</v>
      </c>
      <c r="AW314" s="3" t="s">
        <v>53</v>
      </c>
      <c r="AX314" s="43" t="s">
        <v>477</v>
      </c>
      <c r="AY314" s="83" t="s">
        <v>478</v>
      </c>
      <c r="AZ314" s="3" t="s">
        <v>55</v>
      </c>
      <c r="BA314" s="6" t="s">
        <v>2417</v>
      </c>
      <c r="BB314" s="1" t="s">
        <v>53</v>
      </c>
      <c r="BC314" s="1" t="s">
        <v>55</v>
      </c>
      <c r="BD314" s="3" t="s">
        <v>643</v>
      </c>
      <c r="BE314" s="57">
        <f t="shared" ca="1" si="41"/>
        <v>142</v>
      </c>
      <c r="BF314" s="42" t="str">
        <f t="shared" ca="1" si="38"/>
        <v>EJECUCION</v>
      </c>
    </row>
    <row r="315" spans="1:58" s="4" customFormat="1" ht="159.5" x14ac:dyDescent="0.35">
      <c r="A315" s="3" t="s">
        <v>106</v>
      </c>
      <c r="B315" s="1">
        <v>2025</v>
      </c>
      <c r="C315" s="3" t="s">
        <v>2359</v>
      </c>
      <c r="D315" s="3" t="s">
        <v>121</v>
      </c>
      <c r="E315" s="87" t="s">
        <v>2400</v>
      </c>
      <c r="F315" s="3" t="s">
        <v>118</v>
      </c>
      <c r="G315" s="14">
        <v>45789</v>
      </c>
      <c r="H315" s="3" t="s">
        <v>2399</v>
      </c>
      <c r="I315" s="1" t="s">
        <v>2341</v>
      </c>
      <c r="J315" s="3">
        <v>1073168695</v>
      </c>
      <c r="K315" s="3" t="s">
        <v>53</v>
      </c>
      <c r="L315" s="3" t="s">
        <v>53</v>
      </c>
      <c r="M315" s="3" t="s">
        <v>56</v>
      </c>
      <c r="N315" s="1" t="s">
        <v>2418</v>
      </c>
      <c r="O315" s="153" t="s">
        <v>1359</v>
      </c>
      <c r="P315" s="38">
        <v>36000000</v>
      </c>
      <c r="Q315" s="22">
        <v>6</v>
      </c>
      <c r="R315" s="38">
        <v>4500000</v>
      </c>
      <c r="S315" s="5" t="s">
        <v>53</v>
      </c>
      <c r="T315" s="22" t="s">
        <v>53</v>
      </c>
      <c r="U315" s="4" t="s">
        <v>2419</v>
      </c>
      <c r="V315" s="3" t="s">
        <v>2545</v>
      </c>
      <c r="W315" s="3" t="s">
        <v>2206</v>
      </c>
      <c r="X315" s="3" t="s">
        <v>53</v>
      </c>
      <c r="Y315" s="3" t="s">
        <v>682</v>
      </c>
      <c r="Z315" s="3" t="s">
        <v>53</v>
      </c>
      <c r="AA315" s="3" t="s">
        <v>53</v>
      </c>
      <c r="AB315" s="50">
        <v>0</v>
      </c>
      <c r="AC315" s="50">
        <f t="shared" si="40"/>
        <v>36000000</v>
      </c>
      <c r="AD315" s="50" t="s">
        <v>53</v>
      </c>
      <c r="AE315" s="50" t="s">
        <v>53</v>
      </c>
      <c r="AF315" s="50" t="s">
        <v>53</v>
      </c>
      <c r="AG315" s="50" t="s">
        <v>53</v>
      </c>
      <c r="AH315" s="50" t="s">
        <v>53</v>
      </c>
      <c r="AI315" s="50" t="s">
        <v>53</v>
      </c>
      <c r="AJ315" s="50" t="s">
        <v>53</v>
      </c>
      <c r="AK315" s="50" t="s">
        <v>53</v>
      </c>
      <c r="AL315" s="50" t="s">
        <v>53</v>
      </c>
      <c r="AM315" s="50" t="s">
        <v>53</v>
      </c>
      <c r="AN315" s="50" t="s">
        <v>53</v>
      </c>
      <c r="AO315" s="1" t="s">
        <v>55</v>
      </c>
      <c r="AP315" s="18">
        <f t="shared" si="39"/>
        <v>45789</v>
      </c>
      <c r="AQ315" s="3" t="s">
        <v>53</v>
      </c>
      <c r="AR315" s="14" t="s">
        <v>53</v>
      </c>
      <c r="AS315" s="47">
        <v>45790</v>
      </c>
      <c r="AT315" s="47">
        <v>45973</v>
      </c>
      <c r="AU315" s="20">
        <f t="shared" si="36"/>
        <v>45973</v>
      </c>
      <c r="AV315" s="59" t="str">
        <f t="shared" ca="1" si="37"/>
        <v>EJECUCION</v>
      </c>
      <c r="AW315" s="3" t="s">
        <v>53</v>
      </c>
      <c r="AX315" s="43" t="s">
        <v>403</v>
      </c>
      <c r="AY315" s="83" t="s">
        <v>404</v>
      </c>
      <c r="AZ315" s="3" t="s">
        <v>55</v>
      </c>
      <c r="BA315" s="31" t="s">
        <v>2420</v>
      </c>
      <c r="BB315" s="1" t="s">
        <v>53</v>
      </c>
      <c r="BC315" s="1" t="s">
        <v>55</v>
      </c>
      <c r="BD315" s="3" t="s">
        <v>643</v>
      </c>
      <c r="BE315" s="57">
        <f t="shared" ca="1" si="41"/>
        <v>81</v>
      </c>
      <c r="BF315" s="42" t="str">
        <f t="shared" ca="1" si="38"/>
        <v>EJECUCION</v>
      </c>
    </row>
    <row r="316" spans="1:58" s="4" customFormat="1" ht="99.75" customHeight="1" x14ac:dyDescent="0.35">
      <c r="A316" s="3" t="s">
        <v>106</v>
      </c>
      <c r="B316" s="1">
        <v>2025</v>
      </c>
      <c r="C316" s="3" t="s">
        <v>2360</v>
      </c>
      <c r="D316" s="3" t="s">
        <v>121</v>
      </c>
      <c r="E316" s="87" t="s">
        <v>2402</v>
      </c>
      <c r="F316" s="3" t="s">
        <v>118</v>
      </c>
      <c r="G316" s="14">
        <v>45789</v>
      </c>
      <c r="H316" s="3" t="s">
        <v>2401</v>
      </c>
      <c r="I316" s="1" t="s">
        <v>2341</v>
      </c>
      <c r="J316" s="3">
        <v>1074908168</v>
      </c>
      <c r="K316" s="3" t="s">
        <v>53</v>
      </c>
      <c r="L316" s="3" t="s">
        <v>53</v>
      </c>
      <c r="M316" s="3" t="s">
        <v>56</v>
      </c>
      <c r="N316" s="1" t="s">
        <v>362</v>
      </c>
      <c r="O316" s="153" t="s">
        <v>1102</v>
      </c>
      <c r="P316" s="38">
        <v>39000000</v>
      </c>
      <c r="Q316" s="22">
        <v>6</v>
      </c>
      <c r="R316" s="38">
        <v>5000000</v>
      </c>
      <c r="S316" s="5" t="s">
        <v>53</v>
      </c>
      <c r="T316" s="22" t="s">
        <v>53</v>
      </c>
      <c r="U316" s="1" t="s">
        <v>2421</v>
      </c>
      <c r="V316" s="1" t="s">
        <v>2546</v>
      </c>
      <c r="W316" s="3" t="s">
        <v>2206</v>
      </c>
      <c r="X316" s="3" t="s">
        <v>53</v>
      </c>
      <c r="Y316" s="3" t="s">
        <v>682</v>
      </c>
      <c r="Z316" s="3" t="s">
        <v>53</v>
      </c>
      <c r="AA316" s="3" t="s">
        <v>53</v>
      </c>
      <c r="AB316" s="50">
        <v>0</v>
      </c>
      <c r="AC316" s="50">
        <f t="shared" si="40"/>
        <v>39000000</v>
      </c>
      <c r="AD316" s="50" t="s">
        <v>53</v>
      </c>
      <c r="AE316" s="50" t="s">
        <v>53</v>
      </c>
      <c r="AF316" s="50" t="s">
        <v>53</v>
      </c>
      <c r="AG316" s="50" t="s">
        <v>53</v>
      </c>
      <c r="AH316" s="50" t="s">
        <v>53</v>
      </c>
      <c r="AI316" s="50" t="s">
        <v>53</v>
      </c>
      <c r="AJ316" s="50" t="s">
        <v>53</v>
      </c>
      <c r="AK316" s="50" t="s">
        <v>53</v>
      </c>
      <c r="AL316" s="50" t="s">
        <v>53</v>
      </c>
      <c r="AM316" s="50" t="s">
        <v>53</v>
      </c>
      <c r="AN316" s="50" t="s">
        <v>53</v>
      </c>
      <c r="AO316" s="1" t="s">
        <v>55</v>
      </c>
      <c r="AP316" s="18">
        <f t="shared" si="39"/>
        <v>45789</v>
      </c>
      <c r="AQ316" s="3" t="s">
        <v>53</v>
      </c>
      <c r="AR316" s="14" t="s">
        <v>53</v>
      </c>
      <c r="AS316" s="47">
        <v>45790</v>
      </c>
      <c r="AT316" s="47">
        <v>45973</v>
      </c>
      <c r="AU316" s="20">
        <f t="shared" si="36"/>
        <v>45973</v>
      </c>
      <c r="AV316" s="59" t="str">
        <f t="shared" ca="1" si="37"/>
        <v>EJECUCION</v>
      </c>
      <c r="AW316" s="3" t="s">
        <v>53</v>
      </c>
      <c r="AX316" s="43" t="s">
        <v>403</v>
      </c>
      <c r="AY316" s="83" t="s">
        <v>404</v>
      </c>
      <c r="AZ316" s="3" t="s">
        <v>55</v>
      </c>
      <c r="BA316" s="6" t="s">
        <v>2422</v>
      </c>
      <c r="BB316" s="1" t="s">
        <v>53</v>
      </c>
      <c r="BC316" s="1" t="s">
        <v>55</v>
      </c>
      <c r="BD316" s="3" t="s">
        <v>643</v>
      </c>
      <c r="BE316" s="57">
        <f t="shared" ca="1" si="41"/>
        <v>81</v>
      </c>
      <c r="BF316" s="42" t="str">
        <f t="shared" ca="1" si="38"/>
        <v>EJECUCION</v>
      </c>
    </row>
    <row r="317" spans="1:58" s="4" customFormat="1" ht="154" x14ac:dyDescent="0.35">
      <c r="A317" s="3" t="s">
        <v>98</v>
      </c>
      <c r="B317" s="1">
        <v>2025</v>
      </c>
      <c r="C317" s="3" t="s">
        <v>2361</v>
      </c>
      <c r="D317" s="3" t="s">
        <v>121</v>
      </c>
      <c r="E317" s="87" t="s">
        <v>2446</v>
      </c>
      <c r="F317" s="3" t="s">
        <v>118</v>
      </c>
      <c r="G317" s="14">
        <v>45790</v>
      </c>
      <c r="H317" s="3" t="s">
        <v>2447</v>
      </c>
      <c r="I317" s="1" t="s">
        <v>2341</v>
      </c>
      <c r="J317" s="3">
        <v>1069738517</v>
      </c>
      <c r="K317" s="3" t="s">
        <v>53</v>
      </c>
      <c r="L317" s="3" t="s">
        <v>53</v>
      </c>
      <c r="M317" s="3" t="s">
        <v>56</v>
      </c>
      <c r="N317" s="1" t="s">
        <v>362</v>
      </c>
      <c r="O317" s="153" t="s">
        <v>1102</v>
      </c>
      <c r="P317" s="38">
        <v>39000000</v>
      </c>
      <c r="Q317" s="22">
        <v>6</v>
      </c>
      <c r="R317" s="38">
        <v>5000000</v>
      </c>
      <c r="S317" s="5" t="s">
        <v>53</v>
      </c>
      <c r="T317" s="22" t="s">
        <v>53</v>
      </c>
      <c r="U317" s="1" t="s">
        <v>2448</v>
      </c>
      <c r="V317" s="1" t="s">
        <v>2547</v>
      </c>
      <c r="W317" s="3" t="s">
        <v>1238</v>
      </c>
      <c r="X317" s="3" t="s">
        <v>53</v>
      </c>
      <c r="Y317" s="3" t="s">
        <v>682</v>
      </c>
      <c r="Z317" s="3" t="s">
        <v>53</v>
      </c>
      <c r="AA317" s="3" t="s">
        <v>53</v>
      </c>
      <c r="AB317" s="50">
        <v>0</v>
      </c>
      <c r="AC317" s="50">
        <f t="shared" si="40"/>
        <v>39000000</v>
      </c>
      <c r="AD317" s="50" t="s">
        <v>53</v>
      </c>
      <c r="AE317" s="50" t="s">
        <v>53</v>
      </c>
      <c r="AF317" s="50" t="s">
        <v>53</v>
      </c>
      <c r="AG317" s="50" t="s">
        <v>53</v>
      </c>
      <c r="AH317" s="50" t="s">
        <v>53</v>
      </c>
      <c r="AI317" s="50" t="s">
        <v>53</v>
      </c>
      <c r="AJ317" s="50" t="s">
        <v>53</v>
      </c>
      <c r="AK317" s="50" t="s">
        <v>53</v>
      </c>
      <c r="AL317" s="50" t="s">
        <v>53</v>
      </c>
      <c r="AM317" s="50" t="s">
        <v>53</v>
      </c>
      <c r="AN317" s="50" t="s">
        <v>53</v>
      </c>
      <c r="AO317" s="1" t="s">
        <v>55</v>
      </c>
      <c r="AP317" s="18">
        <f t="shared" si="39"/>
        <v>45790</v>
      </c>
      <c r="AQ317" s="3" t="s">
        <v>53</v>
      </c>
      <c r="AR317" s="14" t="s">
        <v>53</v>
      </c>
      <c r="AS317" s="47">
        <v>45791</v>
      </c>
      <c r="AT317" s="47">
        <v>45974</v>
      </c>
      <c r="AU317" s="20">
        <f t="shared" si="36"/>
        <v>45974</v>
      </c>
      <c r="AV317" s="59" t="str">
        <f t="shared" ca="1" si="37"/>
        <v>EJECUCION</v>
      </c>
      <c r="AW317" s="3" t="s">
        <v>53</v>
      </c>
      <c r="AX317" s="43" t="s">
        <v>403</v>
      </c>
      <c r="AY317" s="83" t="s">
        <v>404</v>
      </c>
      <c r="AZ317" s="3" t="s">
        <v>2103</v>
      </c>
      <c r="BA317" s="6" t="s">
        <v>2449</v>
      </c>
      <c r="BB317" s="1" t="s">
        <v>53</v>
      </c>
      <c r="BC317" s="1" t="s">
        <v>55</v>
      </c>
      <c r="BD317" s="3" t="s">
        <v>643</v>
      </c>
      <c r="BE317" s="57">
        <f t="shared" ca="1" si="41"/>
        <v>82</v>
      </c>
      <c r="BF317" s="42" t="str">
        <f t="shared" ca="1" si="38"/>
        <v>EJECUCION</v>
      </c>
    </row>
    <row r="318" spans="1:58" s="4" customFormat="1" ht="106.25" customHeight="1" x14ac:dyDescent="0.35">
      <c r="A318" s="3" t="s">
        <v>98</v>
      </c>
      <c r="B318" s="1">
        <v>2025</v>
      </c>
      <c r="C318" s="3" t="s">
        <v>2392</v>
      </c>
      <c r="D318" s="3" t="s">
        <v>121</v>
      </c>
      <c r="E318" s="87" t="s">
        <v>2450</v>
      </c>
      <c r="F318" s="3" t="s">
        <v>118</v>
      </c>
      <c r="G318" s="14">
        <v>45792</v>
      </c>
      <c r="H318" s="3" t="s">
        <v>2451</v>
      </c>
      <c r="I318" s="1" t="s">
        <v>2341</v>
      </c>
      <c r="J318" s="3">
        <v>91235165</v>
      </c>
      <c r="K318" s="3" t="s">
        <v>53</v>
      </c>
      <c r="L318" s="3" t="s">
        <v>53</v>
      </c>
      <c r="M318" s="3" t="s">
        <v>56</v>
      </c>
      <c r="N318" s="1" t="s">
        <v>2453</v>
      </c>
      <c r="O318" s="153" t="s">
        <v>2452</v>
      </c>
      <c r="P318" s="38">
        <v>30000000</v>
      </c>
      <c r="Q318" s="22">
        <v>3</v>
      </c>
      <c r="R318" s="38">
        <v>10000000</v>
      </c>
      <c r="S318" s="5" t="s">
        <v>53</v>
      </c>
      <c r="T318" s="22" t="s">
        <v>53</v>
      </c>
      <c r="U318" s="1" t="s">
        <v>2454</v>
      </c>
      <c r="V318" s="1" t="s">
        <v>2576</v>
      </c>
      <c r="W318" s="3" t="s">
        <v>53</v>
      </c>
      <c r="X318" s="3" t="s">
        <v>53</v>
      </c>
      <c r="Y318" s="3" t="s">
        <v>107</v>
      </c>
      <c r="Z318" s="3" t="s">
        <v>53</v>
      </c>
      <c r="AA318" s="3" t="s">
        <v>53</v>
      </c>
      <c r="AB318" s="50">
        <v>0</v>
      </c>
      <c r="AC318" s="50">
        <f t="shared" si="40"/>
        <v>30000000</v>
      </c>
      <c r="AD318" s="50" t="s">
        <v>53</v>
      </c>
      <c r="AE318" s="50" t="s">
        <v>53</v>
      </c>
      <c r="AF318" s="50" t="s">
        <v>53</v>
      </c>
      <c r="AG318" s="50" t="s">
        <v>53</v>
      </c>
      <c r="AH318" s="50" t="s">
        <v>53</v>
      </c>
      <c r="AI318" s="50" t="s">
        <v>53</v>
      </c>
      <c r="AJ318" s="50" t="s">
        <v>53</v>
      </c>
      <c r="AK318" s="50" t="s">
        <v>53</v>
      </c>
      <c r="AL318" s="50" t="s">
        <v>53</v>
      </c>
      <c r="AM318" s="50" t="s">
        <v>53</v>
      </c>
      <c r="AN318" s="50" t="s">
        <v>53</v>
      </c>
      <c r="AO318" s="1" t="s">
        <v>55</v>
      </c>
      <c r="AP318" s="18">
        <f t="shared" si="39"/>
        <v>45792</v>
      </c>
      <c r="AQ318" s="3" t="s">
        <v>53</v>
      </c>
      <c r="AR318" s="14" t="s">
        <v>53</v>
      </c>
      <c r="AS318" s="47">
        <v>45793</v>
      </c>
      <c r="AT318" s="47">
        <v>45884</v>
      </c>
      <c r="AU318" s="20">
        <f t="shared" si="36"/>
        <v>45884</v>
      </c>
      <c r="AV318" s="59" t="str">
        <f t="shared" ca="1" si="37"/>
        <v>TERMINADO</v>
      </c>
      <c r="AW318" s="3" t="s">
        <v>53</v>
      </c>
      <c r="AX318" s="43" t="s">
        <v>314</v>
      </c>
      <c r="AY318" s="83" t="s">
        <v>315</v>
      </c>
      <c r="AZ318" s="3" t="s">
        <v>55</v>
      </c>
      <c r="BA318" s="6" t="s">
        <v>2455</v>
      </c>
      <c r="BB318" s="1" t="s">
        <v>53</v>
      </c>
      <c r="BC318" s="1" t="s">
        <v>55</v>
      </c>
      <c r="BD318" s="3" t="s">
        <v>277</v>
      </c>
      <c r="BE318" s="57">
        <f t="shared" ca="1" si="41"/>
        <v>-8</v>
      </c>
      <c r="BF318" s="42" t="str">
        <f t="shared" ca="1" si="38"/>
        <v>TERMINADO</v>
      </c>
    </row>
    <row r="319" spans="1:58" s="4" customFormat="1" ht="168" x14ac:dyDescent="0.35">
      <c r="A319" s="3" t="s">
        <v>1103</v>
      </c>
      <c r="B319" s="1">
        <v>2025</v>
      </c>
      <c r="C319" s="3" t="s">
        <v>2393</v>
      </c>
      <c r="D319" s="3" t="s">
        <v>121</v>
      </c>
      <c r="E319" s="87" t="s">
        <v>2423</v>
      </c>
      <c r="F319" s="3" t="s">
        <v>118</v>
      </c>
      <c r="G319" s="14">
        <v>45790</v>
      </c>
      <c r="H319" s="3" t="s">
        <v>2424</v>
      </c>
      <c r="I319" s="1" t="s">
        <v>2341</v>
      </c>
      <c r="J319" s="3">
        <v>7166781</v>
      </c>
      <c r="K319" s="3" t="s">
        <v>53</v>
      </c>
      <c r="L319" s="3" t="s">
        <v>53</v>
      </c>
      <c r="M319" s="3" t="s">
        <v>56</v>
      </c>
      <c r="N319" s="1" t="s">
        <v>2425</v>
      </c>
      <c r="O319" s="153" t="s">
        <v>2340</v>
      </c>
      <c r="P319" s="38">
        <v>68000000</v>
      </c>
      <c r="Q319" s="22">
        <v>8</v>
      </c>
      <c r="R319" s="38">
        <v>8500000</v>
      </c>
      <c r="S319" s="5" t="s">
        <v>53</v>
      </c>
      <c r="T319" s="22" t="s">
        <v>53</v>
      </c>
      <c r="U319" s="1" t="s">
        <v>2426</v>
      </c>
      <c r="V319" s="1" t="s">
        <v>2664</v>
      </c>
      <c r="W319" s="3" t="s">
        <v>2427</v>
      </c>
      <c r="X319" s="3" t="s">
        <v>53</v>
      </c>
      <c r="Y319" s="3" t="s">
        <v>682</v>
      </c>
      <c r="Z319" s="3" t="s">
        <v>53</v>
      </c>
      <c r="AA319" s="3" t="s">
        <v>53</v>
      </c>
      <c r="AB319" s="50">
        <v>0</v>
      </c>
      <c r="AC319" s="50">
        <f t="shared" si="40"/>
        <v>68000000</v>
      </c>
      <c r="AD319" s="50" t="s">
        <v>53</v>
      </c>
      <c r="AE319" s="50" t="s">
        <v>53</v>
      </c>
      <c r="AF319" s="50" t="s">
        <v>53</v>
      </c>
      <c r="AG319" s="50" t="s">
        <v>53</v>
      </c>
      <c r="AH319" s="50" t="s">
        <v>53</v>
      </c>
      <c r="AI319" s="50" t="s">
        <v>53</v>
      </c>
      <c r="AJ319" s="50" t="s">
        <v>53</v>
      </c>
      <c r="AK319" s="50" t="s">
        <v>53</v>
      </c>
      <c r="AL319" s="50" t="s">
        <v>53</v>
      </c>
      <c r="AM319" s="50" t="s">
        <v>53</v>
      </c>
      <c r="AN319" s="50" t="s">
        <v>53</v>
      </c>
      <c r="AO319" s="1" t="s">
        <v>55</v>
      </c>
      <c r="AP319" s="18">
        <f t="shared" si="39"/>
        <v>45790</v>
      </c>
      <c r="AQ319" s="3" t="s">
        <v>53</v>
      </c>
      <c r="AR319" s="14" t="s">
        <v>53</v>
      </c>
      <c r="AS319" s="47">
        <v>45791</v>
      </c>
      <c r="AT319" s="47">
        <v>46035</v>
      </c>
      <c r="AU319" s="20">
        <f t="shared" si="36"/>
        <v>46035</v>
      </c>
      <c r="AV319" s="59" t="str">
        <f t="shared" ca="1" si="37"/>
        <v>EJECUCION</v>
      </c>
      <c r="AW319" s="3" t="s">
        <v>53</v>
      </c>
      <c r="AX319" s="43" t="s">
        <v>94</v>
      </c>
      <c r="AY319" s="83" t="s">
        <v>1727</v>
      </c>
      <c r="AZ319" s="3" t="s">
        <v>55</v>
      </c>
      <c r="BA319" s="6" t="s">
        <v>2428</v>
      </c>
      <c r="BB319" s="1" t="s">
        <v>53</v>
      </c>
      <c r="BC319" s="1" t="s">
        <v>55</v>
      </c>
      <c r="BD319" s="3" t="s">
        <v>643</v>
      </c>
      <c r="BE319" s="57">
        <f t="shared" ca="1" si="41"/>
        <v>143</v>
      </c>
      <c r="BF319" s="42" t="str">
        <f t="shared" ca="1" si="38"/>
        <v>EJECUCION</v>
      </c>
    </row>
    <row r="320" spans="1:58" s="4" customFormat="1" ht="102.75" customHeight="1" x14ac:dyDescent="0.35">
      <c r="A320" s="3" t="s">
        <v>106</v>
      </c>
      <c r="B320" s="1">
        <v>2025</v>
      </c>
      <c r="C320" s="3" t="s">
        <v>2394</v>
      </c>
      <c r="D320" s="3" t="s">
        <v>121</v>
      </c>
      <c r="E320" s="87" t="s">
        <v>2429</v>
      </c>
      <c r="F320" s="3" t="s">
        <v>118</v>
      </c>
      <c r="G320" s="14">
        <v>45790</v>
      </c>
      <c r="H320" s="3" t="s">
        <v>2430</v>
      </c>
      <c r="I320" s="1" t="s">
        <v>2341</v>
      </c>
      <c r="J320" s="3">
        <v>130709143</v>
      </c>
      <c r="K320" s="3" t="s">
        <v>53</v>
      </c>
      <c r="L320" s="3" t="s">
        <v>53</v>
      </c>
      <c r="M320" s="3" t="s">
        <v>56</v>
      </c>
      <c r="N320" s="3" t="s">
        <v>2431</v>
      </c>
      <c r="O320" s="153" t="s">
        <v>2432</v>
      </c>
      <c r="P320" s="38">
        <v>42000000</v>
      </c>
      <c r="Q320" s="22">
        <v>7</v>
      </c>
      <c r="R320" s="38">
        <v>6000000</v>
      </c>
      <c r="S320" s="5" t="s">
        <v>53</v>
      </c>
      <c r="T320" s="22" t="s">
        <v>53</v>
      </c>
      <c r="U320" s="1" t="s">
        <v>2433</v>
      </c>
      <c r="V320" s="1" t="s">
        <v>2441</v>
      </c>
      <c r="W320" s="3" t="s">
        <v>53</v>
      </c>
      <c r="X320" s="3" t="s">
        <v>53</v>
      </c>
      <c r="Y320" s="3" t="s">
        <v>107</v>
      </c>
      <c r="Z320" s="3" t="s">
        <v>53</v>
      </c>
      <c r="AA320" s="3" t="s">
        <v>53</v>
      </c>
      <c r="AB320" s="50">
        <v>0</v>
      </c>
      <c r="AC320" s="50">
        <f t="shared" si="40"/>
        <v>42000000</v>
      </c>
      <c r="AD320" s="50" t="s">
        <v>53</v>
      </c>
      <c r="AE320" s="50" t="s">
        <v>53</v>
      </c>
      <c r="AF320" s="50" t="s">
        <v>53</v>
      </c>
      <c r="AG320" s="50" t="s">
        <v>53</v>
      </c>
      <c r="AH320" s="50" t="s">
        <v>53</v>
      </c>
      <c r="AI320" s="50" t="s">
        <v>53</v>
      </c>
      <c r="AJ320" s="50" t="s">
        <v>53</v>
      </c>
      <c r="AK320" s="50" t="s">
        <v>53</v>
      </c>
      <c r="AL320" s="50" t="s">
        <v>53</v>
      </c>
      <c r="AM320" s="50" t="s">
        <v>53</v>
      </c>
      <c r="AN320" s="50" t="s">
        <v>53</v>
      </c>
      <c r="AO320" s="1" t="s">
        <v>55</v>
      </c>
      <c r="AP320" s="18">
        <f t="shared" si="39"/>
        <v>45790</v>
      </c>
      <c r="AQ320" s="3" t="s">
        <v>53</v>
      </c>
      <c r="AR320" s="14" t="s">
        <v>53</v>
      </c>
      <c r="AS320" s="47">
        <v>45790</v>
      </c>
      <c r="AT320" s="47">
        <v>46003</v>
      </c>
      <c r="AU320" s="20">
        <f t="shared" si="36"/>
        <v>46003</v>
      </c>
      <c r="AV320" s="59" t="str">
        <f t="shared" ca="1" si="37"/>
        <v>EJECUCION</v>
      </c>
      <c r="AW320" s="3" t="s">
        <v>53</v>
      </c>
      <c r="AX320" s="43" t="s">
        <v>477</v>
      </c>
      <c r="AY320" s="83" t="s">
        <v>478</v>
      </c>
      <c r="AZ320" s="3" t="s">
        <v>55</v>
      </c>
      <c r="BA320" s="6" t="s">
        <v>2434</v>
      </c>
      <c r="BB320" s="1" t="s">
        <v>53</v>
      </c>
      <c r="BC320" s="1" t="s">
        <v>55</v>
      </c>
      <c r="BD320" s="1" t="s">
        <v>277</v>
      </c>
      <c r="BE320" s="57">
        <f t="shared" ca="1" si="41"/>
        <v>111</v>
      </c>
      <c r="BF320" s="42" t="str">
        <f t="shared" ca="1" si="38"/>
        <v>EJECUCION</v>
      </c>
    </row>
    <row r="321" spans="1:64" s="4" customFormat="1" ht="154" x14ac:dyDescent="0.35">
      <c r="A321" s="3" t="s">
        <v>1103</v>
      </c>
      <c r="B321" s="1">
        <v>2025</v>
      </c>
      <c r="C321" s="3" t="s">
        <v>2395</v>
      </c>
      <c r="D321" s="3" t="s">
        <v>121</v>
      </c>
      <c r="E321" s="87" t="s">
        <v>2456</v>
      </c>
      <c r="F321" s="3" t="s">
        <v>118</v>
      </c>
      <c r="G321" s="14">
        <v>45790</v>
      </c>
      <c r="H321" s="3" t="s">
        <v>2457</v>
      </c>
      <c r="I321" s="1" t="s">
        <v>2341</v>
      </c>
      <c r="J321" s="3">
        <v>1070921678</v>
      </c>
      <c r="K321" s="3" t="s">
        <v>53</v>
      </c>
      <c r="L321" s="3" t="s">
        <v>53</v>
      </c>
      <c r="M321" s="3" t="s">
        <v>56</v>
      </c>
      <c r="N321" s="3" t="s">
        <v>1303</v>
      </c>
      <c r="O321" s="153" t="s">
        <v>1501</v>
      </c>
      <c r="P321" s="38">
        <v>36000000</v>
      </c>
      <c r="Q321" s="22">
        <v>6</v>
      </c>
      <c r="R321" s="38">
        <v>4500000</v>
      </c>
      <c r="S321" s="5" t="s">
        <v>53</v>
      </c>
      <c r="T321" s="22" t="s">
        <v>53</v>
      </c>
      <c r="U321" s="1" t="s">
        <v>2458</v>
      </c>
      <c r="V321" s="1" t="s">
        <v>2540</v>
      </c>
      <c r="W321" s="3" t="s">
        <v>2458</v>
      </c>
      <c r="X321" s="3" t="s">
        <v>53</v>
      </c>
      <c r="Y321" s="3" t="s">
        <v>682</v>
      </c>
      <c r="Z321" s="3" t="s">
        <v>53</v>
      </c>
      <c r="AA321" s="3" t="s">
        <v>53</v>
      </c>
      <c r="AB321" s="50">
        <v>0</v>
      </c>
      <c r="AC321" s="50">
        <f t="shared" si="40"/>
        <v>36000000</v>
      </c>
      <c r="AD321" s="50" t="s">
        <v>53</v>
      </c>
      <c r="AE321" s="50" t="s">
        <v>53</v>
      </c>
      <c r="AF321" s="50" t="s">
        <v>53</v>
      </c>
      <c r="AG321" s="50" t="s">
        <v>53</v>
      </c>
      <c r="AH321" s="50" t="s">
        <v>53</v>
      </c>
      <c r="AI321" s="50" t="s">
        <v>53</v>
      </c>
      <c r="AJ321" s="50" t="s">
        <v>53</v>
      </c>
      <c r="AK321" s="50" t="s">
        <v>53</v>
      </c>
      <c r="AL321" s="50" t="s">
        <v>53</v>
      </c>
      <c r="AM321" s="50" t="s">
        <v>53</v>
      </c>
      <c r="AN321" s="50" t="s">
        <v>53</v>
      </c>
      <c r="AO321" s="1" t="s">
        <v>55</v>
      </c>
      <c r="AP321" s="18">
        <f t="shared" si="39"/>
        <v>45790</v>
      </c>
      <c r="AQ321" s="3" t="s">
        <v>53</v>
      </c>
      <c r="AR321" s="14" t="s">
        <v>53</v>
      </c>
      <c r="AS321" s="47">
        <v>45791</v>
      </c>
      <c r="AT321" s="47">
        <v>45974</v>
      </c>
      <c r="AU321" s="20">
        <f t="shared" si="36"/>
        <v>45974</v>
      </c>
      <c r="AV321" s="59" t="str">
        <f t="shared" ca="1" si="37"/>
        <v>EJECUCION</v>
      </c>
      <c r="AW321" s="3" t="s">
        <v>53</v>
      </c>
      <c r="AX321" s="43" t="s">
        <v>547</v>
      </c>
      <c r="AY321" s="83" t="s">
        <v>548</v>
      </c>
      <c r="AZ321" s="3" t="s">
        <v>55</v>
      </c>
      <c r="BA321" s="6" t="s">
        <v>2459</v>
      </c>
      <c r="BB321" s="1" t="s">
        <v>53</v>
      </c>
      <c r="BC321" s="1" t="s">
        <v>55</v>
      </c>
      <c r="BD321" s="3" t="s">
        <v>643</v>
      </c>
      <c r="BE321" s="57">
        <f t="shared" ca="1" si="41"/>
        <v>82</v>
      </c>
      <c r="BF321" s="42" t="str">
        <f t="shared" ca="1" si="38"/>
        <v>EJECUCION</v>
      </c>
    </row>
    <row r="322" spans="1:64" s="4" customFormat="1" ht="159.5" x14ac:dyDescent="0.35">
      <c r="A322" s="3" t="s">
        <v>1103</v>
      </c>
      <c r="B322" s="1">
        <v>2025</v>
      </c>
      <c r="C322" s="3" t="s">
        <v>2396</v>
      </c>
      <c r="D322" s="3" t="s">
        <v>121</v>
      </c>
      <c r="E322" s="87" t="s">
        <v>2461</v>
      </c>
      <c r="F322" s="3" t="s">
        <v>118</v>
      </c>
      <c r="G322" s="14">
        <v>45790</v>
      </c>
      <c r="H322" s="3" t="s">
        <v>2460</v>
      </c>
      <c r="I322" s="1" t="s">
        <v>2341</v>
      </c>
      <c r="J322" s="3">
        <v>1001331613</v>
      </c>
      <c r="K322" s="3" t="s">
        <v>53</v>
      </c>
      <c r="L322" s="3" t="s">
        <v>53</v>
      </c>
      <c r="M322" s="3" t="s">
        <v>56</v>
      </c>
      <c r="N322" s="3" t="s">
        <v>694</v>
      </c>
      <c r="O322" s="153" t="s">
        <v>1359</v>
      </c>
      <c r="P322" s="38">
        <v>39000000</v>
      </c>
      <c r="Q322" s="22">
        <v>6</v>
      </c>
      <c r="R322" s="38">
        <v>5000000</v>
      </c>
      <c r="S322" s="5" t="s">
        <v>53</v>
      </c>
      <c r="T322" s="22" t="s">
        <v>53</v>
      </c>
      <c r="U322" s="1" t="s">
        <v>2471</v>
      </c>
      <c r="V322" s="1" t="s">
        <v>2541</v>
      </c>
      <c r="W322" s="3" t="s">
        <v>1238</v>
      </c>
      <c r="X322" s="3" t="s">
        <v>53</v>
      </c>
      <c r="Y322" s="3" t="s">
        <v>682</v>
      </c>
      <c r="Z322" s="3" t="s">
        <v>53</v>
      </c>
      <c r="AA322" s="3" t="s">
        <v>53</v>
      </c>
      <c r="AB322" s="50">
        <v>0</v>
      </c>
      <c r="AC322" s="50">
        <f t="shared" si="40"/>
        <v>39000000</v>
      </c>
      <c r="AD322" s="50" t="s">
        <v>53</v>
      </c>
      <c r="AE322" s="50" t="s">
        <v>53</v>
      </c>
      <c r="AF322" s="50" t="s">
        <v>53</v>
      </c>
      <c r="AG322" s="50" t="s">
        <v>53</v>
      </c>
      <c r="AH322" s="50" t="s">
        <v>53</v>
      </c>
      <c r="AI322" s="50" t="s">
        <v>53</v>
      </c>
      <c r="AJ322" s="50" t="s">
        <v>53</v>
      </c>
      <c r="AK322" s="50" t="s">
        <v>53</v>
      </c>
      <c r="AL322" s="50" t="s">
        <v>53</v>
      </c>
      <c r="AM322" s="50" t="s">
        <v>53</v>
      </c>
      <c r="AN322" s="50" t="s">
        <v>53</v>
      </c>
      <c r="AO322" s="1" t="s">
        <v>55</v>
      </c>
      <c r="AP322" s="18">
        <f t="shared" si="39"/>
        <v>45790</v>
      </c>
      <c r="AQ322" s="3" t="s">
        <v>53</v>
      </c>
      <c r="AR322" s="14" t="s">
        <v>53</v>
      </c>
      <c r="AS322" s="47">
        <v>45791</v>
      </c>
      <c r="AT322" s="47">
        <v>45974</v>
      </c>
      <c r="AU322" s="20">
        <f t="shared" si="36"/>
        <v>45974</v>
      </c>
      <c r="AV322" s="59" t="str">
        <f t="shared" ca="1" si="37"/>
        <v>EJECUCION</v>
      </c>
      <c r="AW322" s="3" t="s">
        <v>53</v>
      </c>
      <c r="AX322" s="43" t="s">
        <v>547</v>
      </c>
      <c r="AY322" s="83" t="s">
        <v>548</v>
      </c>
      <c r="AZ322" s="3" t="s">
        <v>55</v>
      </c>
      <c r="BA322" s="31" t="s">
        <v>2472</v>
      </c>
      <c r="BB322" s="1" t="s">
        <v>53</v>
      </c>
      <c r="BC322" s="1" t="s">
        <v>55</v>
      </c>
      <c r="BD322" s="3" t="s">
        <v>643</v>
      </c>
      <c r="BE322" s="57">
        <f t="shared" ca="1" si="41"/>
        <v>82</v>
      </c>
      <c r="BF322" s="42" t="str">
        <f t="shared" ca="1" si="38"/>
        <v>EJECUCION</v>
      </c>
    </row>
    <row r="323" spans="1:64" s="4" customFormat="1" ht="154" x14ac:dyDescent="0.35">
      <c r="A323" s="3" t="s">
        <v>98</v>
      </c>
      <c r="B323" s="1">
        <v>2025</v>
      </c>
      <c r="C323" s="3" t="s">
        <v>2462</v>
      </c>
      <c r="D323" s="3" t="s">
        <v>121</v>
      </c>
      <c r="E323" s="87" t="s">
        <v>2470</v>
      </c>
      <c r="F323" s="3" t="s">
        <v>118</v>
      </c>
      <c r="G323" s="14">
        <v>45790</v>
      </c>
      <c r="H323" s="3" t="s">
        <v>1094</v>
      </c>
      <c r="I323" s="1" t="s">
        <v>2341</v>
      </c>
      <c r="J323" s="3">
        <v>1069282686</v>
      </c>
      <c r="K323" s="3" t="s">
        <v>53</v>
      </c>
      <c r="L323" s="3" t="s">
        <v>53</v>
      </c>
      <c r="M323" s="3" t="s">
        <v>56</v>
      </c>
      <c r="N323" s="1" t="s">
        <v>362</v>
      </c>
      <c r="O323" s="153" t="s">
        <v>1186</v>
      </c>
      <c r="P323" s="38">
        <v>39562500</v>
      </c>
      <c r="Q323" s="22">
        <v>7</v>
      </c>
      <c r="R323" s="38">
        <v>5275000</v>
      </c>
      <c r="S323" s="5">
        <v>15</v>
      </c>
      <c r="T323" s="22">
        <v>2637500</v>
      </c>
      <c r="U323" s="1" t="s">
        <v>2476</v>
      </c>
      <c r="V323" s="1" t="s">
        <v>2575</v>
      </c>
      <c r="W323" s="3" t="s">
        <v>53</v>
      </c>
      <c r="X323" s="3" t="s">
        <v>53</v>
      </c>
      <c r="Y323" s="3" t="s">
        <v>107</v>
      </c>
      <c r="Z323" s="3" t="s">
        <v>53</v>
      </c>
      <c r="AA323" s="3" t="s">
        <v>53</v>
      </c>
      <c r="AB323" s="50">
        <v>0</v>
      </c>
      <c r="AC323" s="50">
        <f t="shared" si="40"/>
        <v>39562500</v>
      </c>
      <c r="AD323" s="50" t="s">
        <v>53</v>
      </c>
      <c r="AE323" s="50" t="s">
        <v>53</v>
      </c>
      <c r="AF323" s="50" t="s">
        <v>53</v>
      </c>
      <c r="AG323" s="50" t="s">
        <v>53</v>
      </c>
      <c r="AH323" s="50" t="s">
        <v>53</v>
      </c>
      <c r="AI323" s="50" t="s">
        <v>53</v>
      </c>
      <c r="AJ323" s="50" t="s">
        <v>53</v>
      </c>
      <c r="AK323" s="50" t="s">
        <v>53</v>
      </c>
      <c r="AL323" s="50" t="s">
        <v>53</v>
      </c>
      <c r="AM323" s="50" t="s">
        <v>53</v>
      </c>
      <c r="AN323" s="50" t="s">
        <v>53</v>
      </c>
      <c r="AO323" s="1" t="s">
        <v>55</v>
      </c>
      <c r="AP323" s="18">
        <f t="shared" si="39"/>
        <v>45790</v>
      </c>
      <c r="AQ323" s="3" t="s">
        <v>53</v>
      </c>
      <c r="AR323" s="14" t="s">
        <v>53</v>
      </c>
      <c r="AS323" s="47">
        <v>45791</v>
      </c>
      <c r="AT323" s="408">
        <v>46019</v>
      </c>
      <c r="AU323" s="20">
        <f t="shared" si="36"/>
        <v>46019</v>
      </c>
      <c r="AV323" s="59" t="str">
        <f t="shared" ca="1" si="37"/>
        <v>EJECUCION</v>
      </c>
      <c r="AW323" s="3" t="s">
        <v>53</v>
      </c>
      <c r="AX323" s="43" t="s">
        <v>1232</v>
      </c>
      <c r="AY323" s="83" t="s">
        <v>358</v>
      </c>
      <c r="AZ323" s="3" t="s">
        <v>55</v>
      </c>
      <c r="BA323" s="6" t="s">
        <v>2477</v>
      </c>
      <c r="BB323" s="1" t="s">
        <v>53</v>
      </c>
      <c r="BC323" s="1" t="s">
        <v>55</v>
      </c>
      <c r="BD323" s="3" t="s">
        <v>277</v>
      </c>
      <c r="BE323" s="57">
        <f t="shared" ca="1" si="41"/>
        <v>127</v>
      </c>
      <c r="BF323" s="42" t="str">
        <f t="shared" ca="1" si="38"/>
        <v>EJECUCION</v>
      </c>
    </row>
    <row r="324" spans="1:64" s="4" customFormat="1" ht="101" customHeight="1" x14ac:dyDescent="0.35">
      <c r="A324" s="3" t="s">
        <v>1103</v>
      </c>
      <c r="B324" s="1">
        <v>2025</v>
      </c>
      <c r="C324" s="3" t="s">
        <v>2463</v>
      </c>
      <c r="D324" s="3" t="s">
        <v>121</v>
      </c>
      <c r="E324" s="87" t="s">
        <v>2479</v>
      </c>
      <c r="F324" s="3" t="s">
        <v>118</v>
      </c>
      <c r="G324" s="14">
        <v>45790</v>
      </c>
      <c r="H324" s="3" t="s">
        <v>2478</v>
      </c>
      <c r="I324" s="1" t="s">
        <v>2341</v>
      </c>
      <c r="J324" s="3">
        <v>1070599486</v>
      </c>
      <c r="K324" s="3" t="s">
        <v>53</v>
      </c>
      <c r="L324" s="3" t="s">
        <v>53</v>
      </c>
      <c r="M324" s="3" t="s">
        <v>56</v>
      </c>
      <c r="N324" s="3" t="s">
        <v>704</v>
      </c>
      <c r="O324" s="153" t="s">
        <v>1501</v>
      </c>
      <c r="P324" s="38">
        <v>39000000</v>
      </c>
      <c r="Q324" s="22">
        <v>6</v>
      </c>
      <c r="R324" s="38">
        <v>5000000</v>
      </c>
      <c r="S324" s="5" t="s">
        <v>53</v>
      </c>
      <c r="T324" s="22" t="s">
        <v>53</v>
      </c>
      <c r="U324" s="1" t="s">
        <v>2480</v>
      </c>
      <c r="V324" s="1" t="s">
        <v>2542</v>
      </c>
      <c r="W324" s="86" t="s">
        <v>1238</v>
      </c>
      <c r="X324" s="3" t="s">
        <v>53</v>
      </c>
      <c r="Y324" s="3" t="s">
        <v>682</v>
      </c>
      <c r="Z324" s="3" t="s">
        <v>53</v>
      </c>
      <c r="AA324" s="3" t="s">
        <v>53</v>
      </c>
      <c r="AB324" s="50">
        <v>0</v>
      </c>
      <c r="AC324" s="50">
        <f t="shared" si="40"/>
        <v>39000000</v>
      </c>
      <c r="AD324" s="50" t="s">
        <v>53</v>
      </c>
      <c r="AE324" s="50" t="s">
        <v>53</v>
      </c>
      <c r="AF324" s="50" t="s">
        <v>53</v>
      </c>
      <c r="AG324" s="50" t="s">
        <v>53</v>
      </c>
      <c r="AH324" s="50" t="s">
        <v>53</v>
      </c>
      <c r="AI324" s="50" t="s">
        <v>53</v>
      </c>
      <c r="AJ324" s="50" t="s">
        <v>53</v>
      </c>
      <c r="AK324" s="50" t="s">
        <v>53</v>
      </c>
      <c r="AL324" s="50" t="s">
        <v>53</v>
      </c>
      <c r="AM324" s="50" t="s">
        <v>53</v>
      </c>
      <c r="AN324" s="50" t="s">
        <v>53</v>
      </c>
      <c r="AO324" s="1" t="s">
        <v>55</v>
      </c>
      <c r="AP324" s="18">
        <f t="shared" si="39"/>
        <v>45790</v>
      </c>
      <c r="AQ324" s="3" t="s">
        <v>53</v>
      </c>
      <c r="AR324" s="14" t="s">
        <v>53</v>
      </c>
      <c r="AS324" s="47">
        <v>45791</v>
      </c>
      <c r="AT324" s="47">
        <v>45974</v>
      </c>
      <c r="AU324" s="20">
        <f t="shared" si="36"/>
        <v>45974</v>
      </c>
      <c r="AV324" s="59" t="str">
        <f t="shared" ca="1" si="37"/>
        <v>EJECUCION</v>
      </c>
      <c r="AW324" s="3" t="s">
        <v>53</v>
      </c>
      <c r="AX324" s="43" t="s">
        <v>547</v>
      </c>
      <c r="AY324" s="83" t="s">
        <v>548</v>
      </c>
      <c r="AZ324" s="3" t="s">
        <v>55</v>
      </c>
      <c r="BA324" s="6" t="s">
        <v>2481</v>
      </c>
      <c r="BB324" s="1" t="s">
        <v>53</v>
      </c>
      <c r="BC324" s="1" t="s">
        <v>55</v>
      </c>
      <c r="BD324" s="3" t="s">
        <v>643</v>
      </c>
      <c r="BE324" s="57">
        <f t="shared" ca="1" si="41"/>
        <v>82</v>
      </c>
      <c r="BF324" s="42" t="str">
        <f t="shared" ca="1" si="38"/>
        <v>EJECUCION</v>
      </c>
    </row>
    <row r="325" spans="1:64" s="4" customFormat="1" ht="154" x14ac:dyDescent="0.35">
      <c r="A325" s="3" t="s">
        <v>1103</v>
      </c>
      <c r="B325" s="1">
        <v>2025</v>
      </c>
      <c r="C325" s="3" t="s">
        <v>2464</v>
      </c>
      <c r="D325" s="3" t="s">
        <v>121</v>
      </c>
      <c r="E325" s="87" t="s">
        <v>2483</v>
      </c>
      <c r="F325" s="3" t="s">
        <v>118</v>
      </c>
      <c r="G325" s="14">
        <v>45790</v>
      </c>
      <c r="H325" s="3" t="s">
        <v>2482</v>
      </c>
      <c r="I325" s="1" t="s">
        <v>2341</v>
      </c>
      <c r="J325" s="3">
        <v>1001118561</v>
      </c>
      <c r="K325" s="3" t="s">
        <v>53</v>
      </c>
      <c r="L325" s="3" t="s">
        <v>53</v>
      </c>
      <c r="M325" s="3" t="s">
        <v>56</v>
      </c>
      <c r="N325" s="3" t="s">
        <v>704</v>
      </c>
      <c r="O325" s="153" t="s">
        <v>1501</v>
      </c>
      <c r="P325" s="38">
        <v>36000000</v>
      </c>
      <c r="Q325" s="22">
        <v>6</v>
      </c>
      <c r="R325" s="38">
        <v>4500000</v>
      </c>
      <c r="S325" s="5" t="s">
        <v>53</v>
      </c>
      <c r="T325" s="22" t="s">
        <v>53</v>
      </c>
      <c r="U325" s="1" t="s">
        <v>2484</v>
      </c>
      <c r="V325" s="1" t="s">
        <v>2534</v>
      </c>
      <c r="W325" s="3" t="s">
        <v>1238</v>
      </c>
      <c r="X325" s="3" t="s">
        <v>53</v>
      </c>
      <c r="Y325" s="3" t="s">
        <v>682</v>
      </c>
      <c r="Z325" s="3" t="s">
        <v>53</v>
      </c>
      <c r="AA325" s="3" t="s">
        <v>53</v>
      </c>
      <c r="AB325" s="50">
        <v>0</v>
      </c>
      <c r="AC325" s="50">
        <f t="shared" si="40"/>
        <v>36000000</v>
      </c>
      <c r="AD325" s="50" t="s">
        <v>53</v>
      </c>
      <c r="AE325" s="50" t="s">
        <v>53</v>
      </c>
      <c r="AF325" s="50" t="s">
        <v>53</v>
      </c>
      <c r="AG325" s="50" t="s">
        <v>53</v>
      </c>
      <c r="AH325" s="50" t="s">
        <v>53</v>
      </c>
      <c r="AI325" s="50" t="s">
        <v>53</v>
      </c>
      <c r="AJ325" s="50" t="s">
        <v>53</v>
      </c>
      <c r="AK325" s="50" t="s">
        <v>53</v>
      </c>
      <c r="AL325" s="50" t="s">
        <v>53</v>
      </c>
      <c r="AM325" s="50" t="s">
        <v>53</v>
      </c>
      <c r="AN325" s="50" t="s">
        <v>53</v>
      </c>
      <c r="AO325" s="1" t="s">
        <v>55</v>
      </c>
      <c r="AP325" s="18">
        <f t="shared" si="39"/>
        <v>45790</v>
      </c>
      <c r="AQ325" s="3" t="s">
        <v>53</v>
      </c>
      <c r="AR325" s="14" t="s">
        <v>53</v>
      </c>
      <c r="AS325" s="47">
        <v>45791</v>
      </c>
      <c r="AT325" s="47">
        <v>45974</v>
      </c>
      <c r="AU325" s="20">
        <f t="shared" si="36"/>
        <v>45974</v>
      </c>
      <c r="AV325" s="59" t="str">
        <f t="shared" ref="AV325:AV381" ca="1" si="42">+BF325</f>
        <v>EJECUCION</v>
      </c>
      <c r="AW325" s="3" t="s">
        <v>53</v>
      </c>
      <c r="AX325" s="43" t="s">
        <v>547</v>
      </c>
      <c r="AY325" s="83" t="s">
        <v>548</v>
      </c>
      <c r="AZ325" s="3" t="s">
        <v>55</v>
      </c>
      <c r="BA325" s="6" t="s">
        <v>2485</v>
      </c>
      <c r="BB325" s="1" t="s">
        <v>53</v>
      </c>
      <c r="BC325" s="1" t="s">
        <v>55</v>
      </c>
      <c r="BD325" s="3" t="s">
        <v>643</v>
      </c>
      <c r="BE325" s="57">
        <f t="shared" ca="1" si="41"/>
        <v>82</v>
      </c>
      <c r="BF325" s="42" t="str">
        <f t="shared" ca="1" si="38"/>
        <v>EJECUCION</v>
      </c>
    </row>
    <row r="326" spans="1:64" s="4" customFormat="1" ht="48" customHeight="1" x14ac:dyDescent="0.35">
      <c r="A326" s="3" t="s">
        <v>106</v>
      </c>
      <c r="B326" s="1">
        <v>2025</v>
      </c>
      <c r="C326" s="3" t="s">
        <v>2465</v>
      </c>
      <c r="D326" s="3" t="s">
        <v>121</v>
      </c>
      <c r="E326" s="87" t="s">
        <v>2487</v>
      </c>
      <c r="F326" s="3" t="s">
        <v>118</v>
      </c>
      <c r="G326" s="14">
        <v>45790</v>
      </c>
      <c r="H326" s="3" t="s">
        <v>2486</v>
      </c>
      <c r="I326" s="1" t="s">
        <v>2341</v>
      </c>
      <c r="J326" s="3">
        <v>1069721885</v>
      </c>
      <c r="K326" s="3" t="s">
        <v>53</v>
      </c>
      <c r="L326" s="3" t="s">
        <v>53</v>
      </c>
      <c r="M326" s="3" t="s">
        <v>56</v>
      </c>
      <c r="N326" s="39" t="s">
        <v>2837</v>
      </c>
      <c r="O326" s="153" t="s">
        <v>1501</v>
      </c>
      <c r="P326" s="38">
        <v>39000000</v>
      </c>
      <c r="Q326" s="22">
        <v>6</v>
      </c>
      <c r="R326" s="38">
        <v>5000000</v>
      </c>
      <c r="S326" s="5" t="s">
        <v>53</v>
      </c>
      <c r="T326" s="22" t="s">
        <v>53</v>
      </c>
      <c r="U326" s="1" t="s">
        <v>2488</v>
      </c>
      <c r="V326" s="1" t="s">
        <v>2535</v>
      </c>
      <c r="W326" s="3" t="s">
        <v>2206</v>
      </c>
      <c r="X326" s="3" t="s">
        <v>53</v>
      </c>
      <c r="Y326" s="3" t="s">
        <v>682</v>
      </c>
      <c r="Z326" s="3" t="s">
        <v>53</v>
      </c>
      <c r="AA326" s="3" t="s">
        <v>53</v>
      </c>
      <c r="AB326" s="50">
        <v>0</v>
      </c>
      <c r="AC326" s="50">
        <f t="shared" si="40"/>
        <v>39000000</v>
      </c>
      <c r="AD326" s="50" t="s">
        <v>53</v>
      </c>
      <c r="AE326" s="50" t="s">
        <v>53</v>
      </c>
      <c r="AF326" s="50" t="s">
        <v>53</v>
      </c>
      <c r="AG326" s="50" t="s">
        <v>53</v>
      </c>
      <c r="AH326" s="50" t="s">
        <v>53</v>
      </c>
      <c r="AI326" s="50" t="s">
        <v>53</v>
      </c>
      <c r="AJ326" s="50" t="s">
        <v>53</v>
      </c>
      <c r="AK326" s="50" t="s">
        <v>53</v>
      </c>
      <c r="AL326" s="50" t="s">
        <v>53</v>
      </c>
      <c r="AM326" s="50" t="s">
        <v>53</v>
      </c>
      <c r="AN326" s="50" t="s">
        <v>53</v>
      </c>
      <c r="AO326" s="1" t="s">
        <v>55</v>
      </c>
      <c r="AP326" s="18">
        <f t="shared" si="39"/>
        <v>45790</v>
      </c>
      <c r="AQ326" s="3" t="s">
        <v>53</v>
      </c>
      <c r="AR326" s="14" t="s">
        <v>53</v>
      </c>
      <c r="AS326" s="47">
        <v>45791</v>
      </c>
      <c r="AT326" s="47">
        <v>45974</v>
      </c>
      <c r="AU326" s="20">
        <f t="shared" ref="AU326:AU383" si="43">IF(AND(Z326=1,AE326=1),AT326+AG326,AT326)</f>
        <v>45974</v>
      </c>
      <c r="AV326" s="59" t="str">
        <f t="shared" ca="1" si="42"/>
        <v>EJECUCION</v>
      </c>
      <c r="AW326" s="3" t="s">
        <v>53</v>
      </c>
      <c r="AX326" s="43" t="s">
        <v>403</v>
      </c>
      <c r="AY326" s="83" t="s">
        <v>404</v>
      </c>
      <c r="AZ326" s="3" t="s">
        <v>55</v>
      </c>
      <c r="BA326" s="6" t="s">
        <v>2489</v>
      </c>
      <c r="BB326" s="1" t="s">
        <v>53</v>
      </c>
      <c r="BC326" s="1" t="s">
        <v>55</v>
      </c>
      <c r="BD326" s="3" t="s">
        <v>643</v>
      </c>
      <c r="BE326" s="57">
        <f t="shared" ca="1" si="41"/>
        <v>82</v>
      </c>
      <c r="BF326" s="42" t="str">
        <f t="shared" ref="BF326:BF382" ca="1" si="44">+IF(BE326&gt;0,"EJECUCION",IF(BE326=0,"EJECUCION","TERMINADO"))</f>
        <v>EJECUCION</v>
      </c>
    </row>
    <row r="327" spans="1:64" s="4" customFormat="1" ht="97.25" customHeight="1" x14ac:dyDescent="0.35">
      <c r="A327" s="3" t="s">
        <v>106</v>
      </c>
      <c r="B327" s="1">
        <v>2025</v>
      </c>
      <c r="C327" s="3" t="s">
        <v>2466</v>
      </c>
      <c r="D327" s="3" t="s">
        <v>121</v>
      </c>
      <c r="E327" s="87" t="s">
        <v>2528</v>
      </c>
      <c r="F327" s="3" t="s">
        <v>118</v>
      </c>
      <c r="G327" s="14">
        <v>45790</v>
      </c>
      <c r="H327" s="3" t="s">
        <v>2529</v>
      </c>
      <c r="I327" s="1" t="s">
        <v>2341</v>
      </c>
      <c r="J327" s="3">
        <v>1152216332</v>
      </c>
      <c r="K327" s="3" t="s">
        <v>53</v>
      </c>
      <c r="L327" s="3" t="s">
        <v>53</v>
      </c>
      <c r="M327" s="3" t="s">
        <v>56</v>
      </c>
      <c r="N327" s="3" t="s">
        <v>222</v>
      </c>
      <c r="O327" s="153" t="s">
        <v>2518</v>
      </c>
      <c r="P327" s="38">
        <v>36000000</v>
      </c>
      <c r="Q327" s="22">
        <v>6</v>
      </c>
      <c r="R327" s="38">
        <v>4500000</v>
      </c>
      <c r="S327" s="5" t="s">
        <v>53</v>
      </c>
      <c r="T327" s="22" t="s">
        <v>53</v>
      </c>
      <c r="U327" s="1" t="s">
        <v>2530</v>
      </c>
      <c r="V327" s="1" t="s">
        <v>2536</v>
      </c>
      <c r="W327" s="3" t="s">
        <v>2206</v>
      </c>
      <c r="X327" s="3" t="s">
        <v>53</v>
      </c>
      <c r="Y327" s="3" t="s">
        <v>682</v>
      </c>
      <c r="Z327" s="3" t="s">
        <v>53</v>
      </c>
      <c r="AA327" s="3" t="s">
        <v>53</v>
      </c>
      <c r="AB327" s="50">
        <v>0</v>
      </c>
      <c r="AC327" s="50">
        <f t="shared" si="40"/>
        <v>36000000</v>
      </c>
      <c r="AD327" s="50" t="s">
        <v>53</v>
      </c>
      <c r="AE327" s="50" t="s">
        <v>53</v>
      </c>
      <c r="AF327" s="50" t="s">
        <v>53</v>
      </c>
      <c r="AG327" s="50" t="s">
        <v>53</v>
      </c>
      <c r="AH327" s="50" t="s">
        <v>53</v>
      </c>
      <c r="AI327" s="50" t="s">
        <v>53</v>
      </c>
      <c r="AJ327" s="50" t="s">
        <v>53</v>
      </c>
      <c r="AK327" s="50" t="s">
        <v>53</v>
      </c>
      <c r="AL327" s="50" t="s">
        <v>53</v>
      </c>
      <c r="AM327" s="50" t="s">
        <v>53</v>
      </c>
      <c r="AN327" s="50" t="s">
        <v>53</v>
      </c>
      <c r="AO327" s="1" t="s">
        <v>55</v>
      </c>
      <c r="AP327" s="18">
        <f t="shared" si="39"/>
        <v>45790</v>
      </c>
      <c r="AQ327" s="3" t="s">
        <v>53</v>
      </c>
      <c r="AR327" s="14" t="s">
        <v>53</v>
      </c>
      <c r="AS327" s="47">
        <v>45791</v>
      </c>
      <c r="AT327" s="47">
        <v>45974</v>
      </c>
      <c r="AU327" s="20">
        <f t="shared" si="43"/>
        <v>45974</v>
      </c>
      <c r="AV327" s="59" t="str">
        <f t="shared" ca="1" si="42"/>
        <v>EJECUCION</v>
      </c>
      <c r="AW327" s="3" t="s">
        <v>53</v>
      </c>
      <c r="AX327" s="43" t="s">
        <v>403</v>
      </c>
      <c r="AY327" s="83" t="s">
        <v>404</v>
      </c>
      <c r="AZ327" s="3" t="s">
        <v>55</v>
      </c>
      <c r="BA327" s="6" t="s">
        <v>2531</v>
      </c>
      <c r="BB327" s="1" t="s">
        <v>53</v>
      </c>
      <c r="BC327" s="1" t="s">
        <v>55</v>
      </c>
      <c r="BD327" s="3" t="s">
        <v>643</v>
      </c>
      <c r="BE327" s="57">
        <f t="shared" ca="1" si="41"/>
        <v>82</v>
      </c>
      <c r="BF327" s="42" t="str">
        <f t="shared" ca="1" si="44"/>
        <v>EJECUCION</v>
      </c>
    </row>
    <row r="328" spans="1:64" s="4" customFormat="1" ht="154" x14ac:dyDescent="0.35">
      <c r="A328" s="3" t="s">
        <v>106</v>
      </c>
      <c r="B328" s="1">
        <v>2025</v>
      </c>
      <c r="C328" s="3" t="s">
        <v>2467</v>
      </c>
      <c r="D328" s="3" t="s">
        <v>121</v>
      </c>
      <c r="E328" s="87" t="s">
        <v>2525</v>
      </c>
      <c r="F328" s="3" t="s">
        <v>118</v>
      </c>
      <c r="G328" s="14">
        <v>45790</v>
      </c>
      <c r="H328" s="3" t="s">
        <v>1153</v>
      </c>
      <c r="I328" s="1" t="s">
        <v>2341</v>
      </c>
      <c r="J328" s="3">
        <v>1004048082</v>
      </c>
      <c r="K328" s="3" t="s">
        <v>53</v>
      </c>
      <c r="L328" s="3" t="s">
        <v>53</v>
      </c>
      <c r="M328" s="3" t="s">
        <v>56</v>
      </c>
      <c r="N328" s="3"/>
      <c r="O328" s="153" t="s">
        <v>1102</v>
      </c>
      <c r="P328" s="38">
        <v>36000000</v>
      </c>
      <c r="Q328" s="22">
        <v>6</v>
      </c>
      <c r="R328" s="38">
        <v>4500000</v>
      </c>
      <c r="S328" s="5" t="s">
        <v>53</v>
      </c>
      <c r="T328" s="22" t="s">
        <v>53</v>
      </c>
      <c r="U328" s="1" t="s">
        <v>2526</v>
      </c>
      <c r="V328" s="1" t="s">
        <v>2537</v>
      </c>
      <c r="W328" s="3" t="s">
        <v>2206</v>
      </c>
      <c r="X328" s="3" t="s">
        <v>53</v>
      </c>
      <c r="Y328" s="3" t="s">
        <v>682</v>
      </c>
      <c r="Z328" s="3" t="s">
        <v>53</v>
      </c>
      <c r="AA328" s="3" t="s">
        <v>53</v>
      </c>
      <c r="AB328" s="50">
        <v>0</v>
      </c>
      <c r="AC328" s="50">
        <f t="shared" si="40"/>
        <v>36000000</v>
      </c>
      <c r="AD328" s="50" t="s">
        <v>53</v>
      </c>
      <c r="AE328" s="50" t="s">
        <v>53</v>
      </c>
      <c r="AF328" s="50" t="s">
        <v>53</v>
      </c>
      <c r="AG328" s="50" t="s">
        <v>53</v>
      </c>
      <c r="AH328" s="50" t="s">
        <v>53</v>
      </c>
      <c r="AI328" s="50" t="s">
        <v>53</v>
      </c>
      <c r="AJ328" s="50" t="s">
        <v>53</v>
      </c>
      <c r="AK328" s="50" t="s">
        <v>53</v>
      </c>
      <c r="AL328" s="50" t="s">
        <v>53</v>
      </c>
      <c r="AM328" s="50" t="s">
        <v>53</v>
      </c>
      <c r="AN328" s="50" t="s">
        <v>53</v>
      </c>
      <c r="AO328" s="1" t="s">
        <v>55</v>
      </c>
      <c r="AP328" s="18">
        <f t="shared" si="39"/>
        <v>45790</v>
      </c>
      <c r="AQ328" s="3" t="s">
        <v>53</v>
      </c>
      <c r="AR328" s="14" t="s">
        <v>53</v>
      </c>
      <c r="AS328" s="47">
        <v>45791</v>
      </c>
      <c r="AT328" s="47">
        <v>45974</v>
      </c>
      <c r="AU328" s="20">
        <f t="shared" si="43"/>
        <v>45974</v>
      </c>
      <c r="AV328" s="59" t="str">
        <f t="shared" ca="1" si="42"/>
        <v>EJECUCION</v>
      </c>
      <c r="AW328" s="3" t="s">
        <v>53</v>
      </c>
      <c r="AX328" s="43" t="s">
        <v>403</v>
      </c>
      <c r="AY328" s="83" t="s">
        <v>404</v>
      </c>
      <c r="AZ328" s="3" t="s">
        <v>55</v>
      </c>
      <c r="BA328" s="6" t="s">
        <v>2527</v>
      </c>
      <c r="BB328" s="1" t="s">
        <v>53</v>
      </c>
      <c r="BC328" s="1" t="s">
        <v>55</v>
      </c>
      <c r="BD328" s="3" t="s">
        <v>643</v>
      </c>
      <c r="BE328" s="57">
        <f t="shared" ca="1" si="41"/>
        <v>82</v>
      </c>
      <c r="BF328" s="42" t="str">
        <f t="shared" ca="1" si="44"/>
        <v>EJECUCION</v>
      </c>
    </row>
    <row r="329" spans="1:64" s="4" customFormat="1" ht="154" x14ac:dyDescent="0.35">
      <c r="A329" s="3" t="s">
        <v>106</v>
      </c>
      <c r="B329" s="1">
        <v>2025</v>
      </c>
      <c r="C329" s="3" t="s">
        <v>2468</v>
      </c>
      <c r="D329" s="3" t="s">
        <v>121</v>
      </c>
      <c r="E329" s="87" t="s">
        <v>2522</v>
      </c>
      <c r="F329" s="3" t="s">
        <v>118</v>
      </c>
      <c r="G329" s="14">
        <v>45790</v>
      </c>
      <c r="H329" s="3" t="s">
        <v>2521</v>
      </c>
      <c r="I329" s="1" t="s">
        <v>2341</v>
      </c>
      <c r="J329" s="3">
        <v>79683620</v>
      </c>
      <c r="K329" s="3" t="s">
        <v>53</v>
      </c>
      <c r="L329" s="3" t="s">
        <v>53</v>
      </c>
      <c r="M329" s="3" t="s">
        <v>56</v>
      </c>
      <c r="N329" s="3" t="s">
        <v>553</v>
      </c>
      <c r="O329" s="153" t="s">
        <v>1102</v>
      </c>
      <c r="P329" s="38">
        <v>39000000</v>
      </c>
      <c r="Q329" s="22">
        <v>6</v>
      </c>
      <c r="R329" s="38">
        <v>5000000</v>
      </c>
      <c r="S329" s="5" t="s">
        <v>53</v>
      </c>
      <c r="T329" s="22" t="s">
        <v>53</v>
      </c>
      <c r="U329" s="1" t="s">
        <v>2524</v>
      </c>
      <c r="V329" s="1" t="s">
        <v>2538</v>
      </c>
      <c r="W329" s="3" t="s">
        <v>2206</v>
      </c>
      <c r="X329" s="3" t="s">
        <v>53</v>
      </c>
      <c r="Y329" s="3" t="s">
        <v>682</v>
      </c>
      <c r="Z329" s="3" t="s">
        <v>53</v>
      </c>
      <c r="AA329" s="3" t="s">
        <v>53</v>
      </c>
      <c r="AB329" s="50">
        <v>0</v>
      </c>
      <c r="AC329" s="50">
        <f t="shared" si="40"/>
        <v>39000000</v>
      </c>
      <c r="AD329" s="50" t="s">
        <v>53</v>
      </c>
      <c r="AE329" s="50" t="s">
        <v>53</v>
      </c>
      <c r="AF329" s="50" t="s">
        <v>53</v>
      </c>
      <c r="AG329" s="50" t="s">
        <v>53</v>
      </c>
      <c r="AH329" s="50" t="s">
        <v>53</v>
      </c>
      <c r="AI329" s="50" t="s">
        <v>53</v>
      </c>
      <c r="AJ329" s="50" t="s">
        <v>53</v>
      </c>
      <c r="AK329" s="50" t="s">
        <v>53</v>
      </c>
      <c r="AL329" s="50" t="s">
        <v>53</v>
      </c>
      <c r="AM329" s="50" t="s">
        <v>53</v>
      </c>
      <c r="AN329" s="50" t="s">
        <v>53</v>
      </c>
      <c r="AO329" s="1" t="s">
        <v>55</v>
      </c>
      <c r="AP329" s="18">
        <f t="shared" si="39"/>
        <v>45790</v>
      </c>
      <c r="AQ329" s="3" t="s">
        <v>53</v>
      </c>
      <c r="AR329" s="14" t="s">
        <v>53</v>
      </c>
      <c r="AS329" s="47">
        <v>45791</v>
      </c>
      <c r="AT329" s="47">
        <v>45974</v>
      </c>
      <c r="AU329" s="20">
        <f t="shared" si="43"/>
        <v>45974</v>
      </c>
      <c r="AV329" s="59" t="str">
        <f t="shared" ca="1" si="42"/>
        <v>EJECUCION</v>
      </c>
      <c r="AW329" s="3" t="s">
        <v>53</v>
      </c>
      <c r="AX329" s="43" t="s">
        <v>403</v>
      </c>
      <c r="AY329" s="83" t="s">
        <v>404</v>
      </c>
      <c r="AZ329" s="3" t="s">
        <v>55</v>
      </c>
      <c r="BA329" s="6" t="s">
        <v>2523</v>
      </c>
      <c r="BB329" s="1" t="s">
        <v>53</v>
      </c>
      <c r="BC329" s="1" t="s">
        <v>55</v>
      </c>
      <c r="BD329" s="3" t="s">
        <v>643</v>
      </c>
      <c r="BE329" s="57">
        <f t="shared" ca="1" si="41"/>
        <v>82</v>
      </c>
      <c r="BF329" s="42" t="str">
        <f t="shared" ca="1" si="44"/>
        <v>EJECUCION</v>
      </c>
    </row>
    <row r="330" spans="1:64" s="4" customFormat="1" ht="164.4" customHeight="1" x14ac:dyDescent="0.35">
      <c r="A330" s="3" t="s">
        <v>106</v>
      </c>
      <c r="B330" s="1">
        <v>2025</v>
      </c>
      <c r="C330" s="3" t="s">
        <v>2469</v>
      </c>
      <c r="D330" s="3" t="s">
        <v>121</v>
      </c>
      <c r="E330" s="87" t="s">
        <v>2517</v>
      </c>
      <c r="F330" s="3" t="s">
        <v>118</v>
      </c>
      <c r="G330" s="14">
        <v>45790</v>
      </c>
      <c r="H330" s="3" t="s">
        <v>2516</v>
      </c>
      <c r="I330" s="1" t="s">
        <v>2341</v>
      </c>
      <c r="J330" s="3">
        <v>1069750642</v>
      </c>
      <c r="K330" s="3" t="s">
        <v>53</v>
      </c>
      <c r="L330" s="3" t="s">
        <v>53</v>
      </c>
      <c r="M330" s="3" t="s">
        <v>56</v>
      </c>
      <c r="N330" s="3" t="s">
        <v>229</v>
      </c>
      <c r="O330" s="153" t="s">
        <v>2518</v>
      </c>
      <c r="P330" s="38">
        <v>39000000</v>
      </c>
      <c r="Q330" s="22">
        <v>6</v>
      </c>
      <c r="R330" s="38">
        <v>5000000</v>
      </c>
      <c r="S330" s="5" t="s">
        <v>53</v>
      </c>
      <c r="T330" s="22" t="s">
        <v>53</v>
      </c>
      <c r="U330" s="1" t="s">
        <v>2519</v>
      </c>
      <c r="V330" s="1" t="s">
        <v>2539</v>
      </c>
      <c r="W330" s="86" t="s">
        <v>2206</v>
      </c>
      <c r="X330" s="3" t="s">
        <v>53</v>
      </c>
      <c r="Y330" s="3" t="s">
        <v>682</v>
      </c>
      <c r="Z330" s="3" t="s">
        <v>53</v>
      </c>
      <c r="AA330" s="3" t="s">
        <v>53</v>
      </c>
      <c r="AB330" s="50">
        <v>0</v>
      </c>
      <c r="AC330" s="50">
        <f t="shared" si="40"/>
        <v>39000000</v>
      </c>
      <c r="AD330" s="50" t="s">
        <v>53</v>
      </c>
      <c r="AE330" s="50" t="s">
        <v>53</v>
      </c>
      <c r="AF330" s="50" t="s">
        <v>53</v>
      </c>
      <c r="AG330" s="50" t="s">
        <v>53</v>
      </c>
      <c r="AH330" s="50" t="s">
        <v>53</v>
      </c>
      <c r="AI330" s="50" t="s">
        <v>53</v>
      </c>
      <c r="AJ330" s="50" t="s">
        <v>53</v>
      </c>
      <c r="AK330" s="50" t="s">
        <v>53</v>
      </c>
      <c r="AL330" s="50" t="s">
        <v>53</v>
      </c>
      <c r="AM330" s="50" t="s">
        <v>53</v>
      </c>
      <c r="AN330" s="50" t="s">
        <v>53</v>
      </c>
      <c r="AO330" s="1" t="s">
        <v>55</v>
      </c>
      <c r="AP330" s="18">
        <f t="shared" si="39"/>
        <v>45790</v>
      </c>
      <c r="AQ330" s="3" t="s">
        <v>53</v>
      </c>
      <c r="AR330" s="14" t="s">
        <v>53</v>
      </c>
      <c r="AS330" s="47">
        <v>45791</v>
      </c>
      <c r="AT330" s="47">
        <v>45974</v>
      </c>
      <c r="AU330" s="20">
        <f t="shared" si="43"/>
        <v>45974</v>
      </c>
      <c r="AV330" s="59" t="str">
        <f t="shared" ca="1" si="42"/>
        <v>EJECUCION</v>
      </c>
      <c r="AW330" s="3" t="s">
        <v>53</v>
      </c>
      <c r="AX330" s="43" t="s">
        <v>403</v>
      </c>
      <c r="AY330" s="83" t="s">
        <v>404</v>
      </c>
      <c r="AZ330" s="3" t="s">
        <v>55</v>
      </c>
      <c r="BA330" s="6" t="s">
        <v>2520</v>
      </c>
      <c r="BB330" s="1" t="s">
        <v>53</v>
      </c>
      <c r="BC330" s="1" t="s">
        <v>55</v>
      </c>
      <c r="BD330" s="3" t="s">
        <v>643</v>
      </c>
      <c r="BE330" s="57">
        <f t="shared" ca="1" si="41"/>
        <v>82</v>
      </c>
      <c r="BF330" s="42" t="str">
        <f t="shared" ca="1" si="44"/>
        <v>EJECUCION</v>
      </c>
    </row>
    <row r="331" spans="1:64" s="4" customFormat="1" ht="154" x14ac:dyDescent="0.35">
      <c r="A331" s="3" t="s">
        <v>98</v>
      </c>
      <c r="B331" s="1">
        <v>2025</v>
      </c>
      <c r="C331" s="3" t="s">
        <v>2473</v>
      </c>
      <c r="D331" s="3" t="s">
        <v>121</v>
      </c>
      <c r="E331" s="87" t="s">
        <v>2513</v>
      </c>
      <c r="F331" s="3" t="s">
        <v>118</v>
      </c>
      <c r="G331" s="14">
        <v>45791</v>
      </c>
      <c r="H331" s="3" t="s">
        <v>2533</v>
      </c>
      <c r="I331" s="1" t="s">
        <v>2341</v>
      </c>
      <c r="J331" s="3">
        <v>1148142288</v>
      </c>
      <c r="K331" s="3" t="s">
        <v>53</v>
      </c>
      <c r="L331" s="3" t="s">
        <v>53</v>
      </c>
      <c r="M331" s="3" t="s">
        <v>56</v>
      </c>
      <c r="N331" s="3" t="s">
        <v>2328</v>
      </c>
      <c r="O331" s="153" t="s">
        <v>1501</v>
      </c>
      <c r="P331" s="38">
        <v>39000000</v>
      </c>
      <c r="Q331" s="22">
        <v>6</v>
      </c>
      <c r="R331" s="38">
        <v>5000000</v>
      </c>
      <c r="S331" s="5" t="s">
        <v>53</v>
      </c>
      <c r="T331" s="22" t="s">
        <v>53</v>
      </c>
      <c r="U331" s="3" t="s">
        <v>2514</v>
      </c>
      <c r="V331" s="1" t="s">
        <v>2665</v>
      </c>
      <c r="W331" s="3" t="s">
        <v>1238</v>
      </c>
      <c r="X331" s="3" t="s">
        <v>53</v>
      </c>
      <c r="Y331" s="3" t="s">
        <v>682</v>
      </c>
      <c r="Z331" s="3" t="s">
        <v>53</v>
      </c>
      <c r="AA331" s="3" t="s">
        <v>53</v>
      </c>
      <c r="AB331" s="50">
        <v>0</v>
      </c>
      <c r="AC331" s="50">
        <f t="shared" si="40"/>
        <v>39000000</v>
      </c>
      <c r="AD331" s="50" t="s">
        <v>53</v>
      </c>
      <c r="AE331" s="50" t="s">
        <v>53</v>
      </c>
      <c r="AF331" s="50" t="s">
        <v>53</v>
      </c>
      <c r="AG331" s="50" t="s">
        <v>53</v>
      </c>
      <c r="AH331" s="50" t="s">
        <v>53</v>
      </c>
      <c r="AI331" s="50" t="s">
        <v>53</v>
      </c>
      <c r="AJ331" s="50" t="s">
        <v>53</v>
      </c>
      <c r="AK331" s="50" t="s">
        <v>53</v>
      </c>
      <c r="AL331" s="50" t="s">
        <v>53</v>
      </c>
      <c r="AM331" s="50" t="s">
        <v>53</v>
      </c>
      <c r="AN331" s="50" t="s">
        <v>53</v>
      </c>
      <c r="AO331" s="1" t="s">
        <v>55</v>
      </c>
      <c r="AP331" s="18">
        <f t="shared" si="39"/>
        <v>45791</v>
      </c>
      <c r="AQ331" s="3" t="s">
        <v>53</v>
      </c>
      <c r="AR331" s="14" t="s">
        <v>53</v>
      </c>
      <c r="AS331" s="47">
        <v>45792</v>
      </c>
      <c r="AT331" s="47">
        <v>45975</v>
      </c>
      <c r="AU331" s="20">
        <f t="shared" si="43"/>
        <v>45975</v>
      </c>
      <c r="AV331" s="59" t="str">
        <f t="shared" ca="1" si="42"/>
        <v>EJECUCION</v>
      </c>
      <c r="AW331" s="3" t="s">
        <v>53</v>
      </c>
      <c r="AX331" s="43" t="s">
        <v>403</v>
      </c>
      <c r="AY331" s="83" t="s">
        <v>404</v>
      </c>
      <c r="AZ331" s="3" t="s">
        <v>55</v>
      </c>
      <c r="BA331" s="6" t="s">
        <v>2515</v>
      </c>
      <c r="BB331" s="3" t="s">
        <v>55</v>
      </c>
      <c r="BC331" s="3" t="s">
        <v>55</v>
      </c>
      <c r="BD331" s="3" t="s">
        <v>643</v>
      </c>
      <c r="BE331" s="57">
        <f t="shared" ca="1" si="41"/>
        <v>83</v>
      </c>
      <c r="BF331" s="42" t="str">
        <f t="shared" ca="1" si="44"/>
        <v>EJECUCION</v>
      </c>
    </row>
    <row r="332" spans="1:64" s="4" customFormat="1" ht="154" x14ac:dyDescent="0.35">
      <c r="A332" s="3" t="s">
        <v>98</v>
      </c>
      <c r="B332" s="1">
        <v>2025</v>
      </c>
      <c r="C332" s="3" t="s">
        <v>2474</v>
      </c>
      <c r="D332" s="3" t="s">
        <v>121</v>
      </c>
      <c r="E332" s="87" t="s">
        <v>2548</v>
      </c>
      <c r="F332" s="3" t="s">
        <v>118</v>
      </c>
      <c r="G332" s="14">
        <v>45796</v>
      </c>
      <c r="H332" s="3" t="s">
        <v>2512</v>
      </c>
      <c r="I332" s="1" t="s">
        <v>2341</v>
      </c>
      <c r="J332" s="3">
        <v>1023927100</v>
      </c>
      <c r="K332" s="3" t="s">
        <v>53</v>
      </c>
      <c r="L332" s="3" t="s">
        <v>53</v>
      </c>
      <c r="M332" s="3" t="s">
        <v>56</v>
      </c>
      <c r="N332" s="3" t="s">
        <v>222</v>
      </c>
      <c r="O332" s="153" t="s">
        <v>2549</v>
      </c>
      <c r="P332" s="38">
        <v>36000000</v>
      </c>
      <c r="Q332" s="22">
        <v>6</v>
      </c>
      <c r="R332" s="38">
        <v>4500000</v>
      </c>
      <c r="S332" s="5" t="s">
        <v>53</v>
      </c>
      <c r="T332" s="22" t="s">
        <v>53</v>
      </c>
      <c r="U332" s="1" t="s">
        <v>2550</v>
      </c>
      <c r="V332" s="1" t="s">
        <v>2666</v>
      </c>
      <c r="W332" s="3" t="s">
        <v>1238</v>
      </c>
      <c r="X332" s="3" t="s">
        <v>53</v>
      </c>
      <c r="Y332" s="3" t="s">
        <v>682</v>
      </c>
      <c r="Z332" s="3" t="s">
        <v>53</v>
      </c>
      <c r="AA332" s="3" t="s">
        <v>53</v>
      </c>
      <c r="AB332" s="50">
        <v>0</v>
      </c>
      <c r="AC332" s="50">
        <f t="shared" si="40"/>
        <v>36000000</v>
      </c>
      <c r="AD332" s="50" t="s">
        <v>53</v>
      </c>
      <c r="AE332" s="50" t="s">
        <v>53</v>
      </c>
      <c r="AF332" s="50" t="s">
        <v>53</v>
      </c>
      <c r="AG332" s="50" t="s">
        <v>53</v>
      </c>
      <c r="AH332" s="50" t="s">
        <v>53</v>
      </c>
      <c r="AI332" s="50" t="s">
        <v>53</v>
      </c>
      <c r="AJ332" s="50" t="s">
        <v>53</v>
      </c>
      <c r="AK332" s="50" t="s">
        <v>53</v>
      </c>
      <c r="AL332" s="50" t="s">
        <v>53</v>
      </c>
      <c r="AM332" s="50" t="s">
        <v>53</v>
      </c>
      <c r="AN332" s="50" t="s">
        <v>53</v>
      </c>
      <c r="AO332" s="1" t="s">
        <v>55</v>
      </c>
      <c r="AP332" s="18">
        <f t="shared" si="39"/>
        <v>45796</v>
      </c>
      <c r="AQ332" s="3" t="s">
        <v>53</v>
      </c>
      <c r="AR332" s="14" t="s">
        <v>53</v>
      </c>
      <c r="AS332" s="47">
        <v>45797</v>
      </c>
      <c r="AT332" s="47">
        <v>45980</v>
      </c>
      <c r="AU332" s="20">
        <f t="shared" si="43"/>
        <v>45980</v>
      </c>
      <c r="AV332" s="59" t="str">
        <f t="shared" ca="1" si="42"/>
        <v>EJECUCION</v>
      </c>
      <c r="AW332" s="3" t="s">
        <v>53</v>
      </c>
      <c r="AX332" s="43" t="s">
        <v>403</v>
      </c>
      <c r="AY332" s="83" t="s">
        <v>404</v>
      </c>
      <c r="AZ332" s="3" t="s">
        <v>55</v>
      </c>
      <c r="BA332" s="6" t="s">
        <v>2551</v>
      </c>
      <c r="BB332" s="3" t="s">
        <v>55</v>
      </c>
      <c r="BC332" s="3" t="s">
        <v>55</v>
      </c>
      <c r="BD332" s="3" t="s">
        <v>643</v>
      </c>
      <c r="BE332" s="57">
        <f t="shared" ca="1" si="41"/>
        <v>88</v>
      </c>
      <c r="BF332" s="42" t="str">
        <f t="shared" ca="1" si="44"/>
        <v>EJECUCION</v>
      </c>
    </row>
    <row r="333" spans="1:64" s="3" customFormat="1" ht="159.5" x14ac:dyDescent="0.35">
      <c r="A333" s="3" t="s">
        <v>106</v>
      </c>
      <c r="B333" s="1">
        <v>2025</v>
      </c>
      <c r="C333" s="3" t="s">
        <v>2475</v>
      </c>
      <c r="D333" s="3" t="s">
        <v>121</v>
      </c>
      <c r="E333" s="87" t="s">
        <v>2509</v>
      </c>
      <c r="F333" s="3" t="s">
        <v>118</v>
      </c>
      <c r="G333" s="14">
        <v>45792</v>
      </c>
      <c r="H333" s="3" t="s">
        <v>2508</v>
      </c>
      <c r="I333" s="1" t="s">
        <v>2341</v>
      </c>
      <c r="J333" s="3">
        <v>1000034597</v>
      </c>
      <c r="K333" s="3" t="s">
        <v>53</v>
      </c>
      <c r="L333" s="3" t="s">
        <v>53</v>
      </c>
      <c r="M333" s="3" t="s">
        <v>56</v>
      </c>
      <c r="N333" s="3" t="s">
        <v>694</v>
      </c>
      <c r="O333" s="153" t="s">
        <v>1359</v>
      </c>
      <c r="P333" s="38">
        <v>36000000</v>
      </c>
      <c r="Q333" s="22">
        <v>6</v>
      </c>
      <c r="R333" s="38">
        <v>4500000</v>
      </c>
      <c r="S333" s="5" t="s">
        <v>53</v>
      </c>
      <c r="T333" s="22" t="s">
        <v>53</v>
      </c>
      <c r="U333" s="1" t="s">
        <v>2511</v>
      </c>
      <c r="V333" s="1" t="s">
        <v>2667</v>
      </c>
      <c r="W333" s="3" t="s">
        <v>2206</v>
      </c>
      <c r="X333" s="3" t="s">
        <v>53</v>
      </c>
      <c r="Y333" s="3" t="s">
        <v>682</v>
      </c>
      <c r="Z333" s="3" t="s">
        <v>53</v>
      </c>
      <c r="AA333" s="3" t="s">
        <v>53</v>
      </c>
      <c r="AB333" s="50">
        <v>0</v>
      </c>
      <c r="AC333" s="50">
        <f t="shared" si="40"/>
        <v>36000000</v>
      </c>
      <c r="AD333" s="50" t="s">
        <v>53</v>
      </c>
      <c r="AE333" s="50" t="s">
        <v>53</v>
      </c>
      <c r="AF333" s="50" t="s">
        <v>53</v>
      </c>
      <c r="AG333" s="50" t="s">
        <v>53</v>
      </c>
      <c r="AH333" s="50" t="s">
        <v>53</v>
      </c>
      <c r="AI333" s="50" t="s">
        <v>53</v>
      </c>
      <c r="AJ333" s="50" t="s">
        <v>53</v>
      </c>
      <c r="AK333" s="50" t="s">
        <v>53</v>
      </c>
      <c r="AL333" s="50" t="s">
        <v>53</v>
      </c>
      <c r="AM333" s="50" t="s">
        <v>53</v>
      </c>
      <c r="AN333" s="50" t="s">
        <v>53</v>
      </c>
      <c r="AO333" s="1" t="s">
        <v>55</v>
      </c>
      <c r="AP333" s="18">
        <f t="shared" si="39"/>
        <v>45792</v>
      </c>
      <c r="AQ333" s="3" t="s">
        <v>53</v>
      </c>
      <c r="AR333" s="14" t="s">
        <v>53</v>
      </c>
      <c r="AS333" s="47">
        <v>45793</v>
      </c>
      <c r="AT333" s="47">
        <v>45976</v>
      </c>
      <c r="AU333" s="20">
        <f t="shared" si="43"/>
        <v>45976</v>
      </c>
      <c r="AV333" s="59" t="str">
        <f t="shared" ca="1" si="42"/>
        <v>EJECUCION</v>
      </c>
      <c r="AW333" s="3" t="s">
        <v>53</v>
      </c>
      <c r="AX333" s="43" t="s">
        <v>403</v>
      </c>
      <c r="AY333" s="83" t="s">
        <v>404</v>
      </c>
      <c r="AZ333" s="3" t="s">
        <v>55</v>
      </c>
      <c r="BA333" s="31" t="s">
        <v>2506</v>
      </c>
      <c r="BB333" s="3" t="s">
        <v>55</v>
      </c>
      <c r="BC333" s="3" t="s">
        <v>55</v>
      </c>
      <c r="BD333" s="3" t="s">
        <v>643</v>
      </c>
      <c r="BE333" s="57">
        <f t="shared" ca="1" si="41"/>
        <v>84</v>
      </c>
      <c r="BF333" s="42" t="str">
        <f t="shared" ca="1" si="44"/>
        <v>EJECUCION</v>
      </c>
      <c r="BG333" s="4"/>
      <c r="BH333" s="4"/>
      <c r="BI333" s="4"/>
      <c r="BJ333" s="4"/>
      <c r="BK333" s="4"/>
      <c r="BL333" s="4"/>
    </row>
    <row r="334" spans="1:64" s="4" customFormat="1" ht="154" x14ac:dyDescent="0.35">
      <c r="A334" s="3" t="s">
        <v>1103</v>
      </c>
      <c r="B334" s="1">
        <v>2025</v>
      </c>
      <c r="C334" s="3" t="s">
        <v>2876</v>
      </c>
      <c r="D334" s="3" t="s">
        <v>121</v>
      </c>
      <c r="E334" s="87" t="s">
        <v>2567</v>
      </c>
      <c r="F334" s="3" t="s">
        <v>118</v>
      </c>
      <c r="G334" s="14">
        <v>45797</v>
      </c>
      <c r="H334" s="3" t="s">
        <v>2668</v>
      </c>
      <c r="I334" s="1" t="s">
        <v>2341</v>
      </c>
      <c r="J334" s="3">
        <v>80472286</v>
      </c>
      <c r="K334" s="3" t="s">
        <v>53</v>
      </c>
      <c r="L334" s="3" t="s">
        <v>53</v>
      </c>
      <c r="M334" s="3" t="s">
        <v>56</v>
      </c>
      <c r="N334" s="3" t="s">
        <v>2669</v>
      </c>
      <c r="O334" s="153" t="s">
        <v>2670</v>
      </c>
      <c r="P334" s="38">
        <v>42500000</v>
      </c>
      <c r="Q334" s="22">
        <v>5</v>
      </c>
      <c r="R334" s="38">
        <v>8500000</v>
      </c>
      <c r="S334" s="5" t="s">
        <v>53</v>
      </c>
      <c r="T334" s="22" t="s">
        <v>53</v>
      </c>
      <c r="U334" s="1" t="s">
        <v>2671</v>
      </c>
      <c r="V334" s="1" t="s">
        <v>3054</v>
      </c>
      <c r="W334" s="3" t="s">
        <v>2672</v>
      </c>
      <c r="X334" s="3" t="s">
        <v>53</v>
      </c>
      <c r="Y334" s="3" t="s">
        <v>682</v>
      </c>
      <c r="Z334" s="3" t="s">
        <v>53</v>
      </c>
      <c r="AA334" s="3" t="s">
        <v>53</v>
      </c>
      <c r="AB334" s="50">
        <v>0</v>
      </c>
      <c r="AC334" s="50">
        <f t="shared" si="40"/>
        <v>42500000</v>
      </c>
      <c r="AD334" s="50" t="s">
        <v>53</v>
      </c>
      <c r="AE334" s="50" t="s">
        <v>53</v>
      </c>
      <c r="AF334" s="50" t="s">
        <v>53</v>
      </c>
      <c r="AG334" s="50" t="s">
        <v>53</v>
      </c>
      <c r="AH334" s="50" t="s">
        <v>53</v>
      </c>
      <c r="AI334" s="50" t="s">
        <v>53</v>
      </c>
      <c r="AJ334" s="50" t="s">
        <v>53</v>
      </c>
      <c r="AK334" s="50" t="s">
        <v>53</v>
      </c>
      <c r="AL334" s="50" t="s">
        <v>53</v>
      </c>
      <c r="AM334" s="50" t="s">
        <v>53</v>
      </c>
      <c r="AN334" s="50" t="s">
        <v>53</v>
      </c>
      <c r="AO334" s="1" t="s">
        <v>55</v>
      </c>
      <c r="AP334" s="18">
        <f t="shared" si="39"/>
        <v>45797</v>
      </c>
      <c r="AQ334" s="3" t="s">
        <v>53</v>
      </c>
      <c r="AR334" s="14" t="s">
        <v>53</v>
      </c>
      <c r="AS334" s="47">
        <v>45798</v>
      </c>
      <c r="AT334" s="47">
        <v>45950</v>
      </c>
      <c r="AU334" s="20">
        <f t="shared" si="43"/>
        <v>45950</v>
      </c>
      <c r="AV334" s="59" t="str">
        <f t="shared" ca="1" si="42"/>
        <v>EJECUCION</v>
      </c>
      <c r="AW334" s="3" t="s">
        <v>53</v>
      </c>
      <c r="AX334" s="43" t="s">
        <v>477</v>
      </c>
      <c r="AY334" s="83" t="s">
        <v>478</v>
      </c>
      <c r="AZ334" s="3" t="s">
        <v>55</v>
      </c>
      <c r="BA334" s="6" t="s">
        <v>2673</v>
      </c>
      <c r="BB334" s="3"/>
      <c r="BC334" s="3"/>
      <c r="BD334" s="3"/>
      <c r="BE334" s="57">
        <f t="shared" ca="1" si="41"/>
        <v>58</v>
      </c>
      <c r="BF334" s="42" t="str">
        <f t="shared" ca="1" si="44"/>
        <v>EJECUCION</v>
      </c>
    </row>
    <row r="335" spans="1:64" s="4" customFormat="1" ht="154" x14ac:dyDescent="0.35">
      <c r="A335" s="3" t="s">
        <v>106</v>
      </c>
      <c r="B335" s="1">
        <v>2025</v>
      </c>
      <c r="C335" s="3" t="s">
        <v>2491</v>
      </c>
      <c r="D335" s="3" t="s">
        <v>121</v>
      </c>
      <c r="E335" s="87"/>
      <c r="F335" s="3" t="s">
        <v>118</v>
      </c>
      <c r="G335" s="14"/>
      <c r="H335" s="3" t="s">
        <v>2504</v>
      </c>
      <c r="I335" s="1" t="s">
        <v>2341</v>
      </c>
      <c r="J335" s="3">
        <v>1073527914</v>
      </c>
      <c r="K335" s="3" t="s">
        <v>53</v>
      </c>
      <c r="L335" s="3" t="s">
        <v>53</v>
      </c>
      <c r="M335" s="3" t="s">
        <v>56</v>
      </c>
      <c r="N335" s="3" t="s">
        <v>2510</v>
      </c>
      <c r="O335" s="153" t="s">
        <v>1252</v>
      </c>
      <c r="P335" s="62">
        <v>21000000</v>
      </c>
      <c r="Q335" s="22">
        <v>6</v>
      </c>
      <c r="R335" s="38">
        <v>3500000</v>
      </c>
      <c r="S335" s="5" t="s">
        <v>53</v>
      </c>
      <c r="T335" s="22" t="s">
        <v>53</v>
      </c>
      <c r="U335" s="1" t="s">
        <v>2505</v>
      </c>
      <c r="V335" s="1" t="s">
        <v>2674</v>
      </c>
      <c r="W335" s="3" t="s">
        <v>2206</v>
      </c>
      <c r="X335" s="3" t="s">
        <v>53</v>
      </c>
      <c r="Y335" s="3" t="s">
        <v>682</v>
      </c>
      <c r="Z335" s="3" t="s">
        <v>53</v>
      </c>
      <c r="AA335" s="3" t="s">
        <v>53</v>
      </c>
      <c r="AB335" s="50">
        <v>0</v>
      </c>
      <c r="AC335" s="50">
        <f t="shared" si="40"/>
        <v>21000000</v>
      </c>
      <c r="AD335" s="50" t="s">
        <v>53</v>
      </c>
      <c r="AE335" s="50" t="s">
        <v>53</v>
      </c>
      <c r="AF335" s="50" t="s">
        <v>53</v>
      </c>
      <c r="AG335" s="50" t="s">
        <v>53</v>
      </c>
      <c r="AH335" s="50" t="s">
        <v>53</v>
      </c>
      <c r="AI335" s="50" t="s">
        <v>53</v>
      </c>
      <c r="AJ335" s="50" t="s">
        <v>53</v>
      </c>
      <c r="AK335" s="50" t="s">
        <v>53</v>
      </c>
      <c r="AL335" s="50" t="s">
        <v>53</v>
      </c>
      <c r="AM335" s="50" t="s">
        <v>53</v>
      </c>
      <c r="AN335" s="50" t="s">
        <v>53</v>
      </c>
      <c r="AO335" s="1" t="s">
        <v>55</v>
      </c>
      <c r="AP335" s="18">
        <f t="shared" si="39"/>
        <v>0</v>
      </c>
      <c r="AQ335" s="3" t="s">
        <v>53</v>
      </c>
      <c r="AR335" s="14" t="s">
        <v>53</v>
      </c>
      <c r="AS335" s="47">
        <v>45797</v>
      </c>
      <c r="AT335" s="47">
        <v>45980</v>
      </c>
      <c r="AU335" s="20">
        <f t="shared" si="43"/>
        <v>45980</v>
      </c>
      <c r="AV335" s="59" t="str">
        <f t="shared" ca="1" si="42"/>
        <v>EJECUCION</v>
      </c>
      <c r="AW335" s="3" t="s">
        <v>53</v>
      </c>
      <c r="AX335" s="43" t="s">
        <v>403</v>
      </c>
      <c r="AY335" s="83" t="s">
        <v>404</v>
      </c>
      <c r="AZ335" s="3" t="s">
        <v>55</v>
      </c>
      <c r="BA335" s="6" t="s">
        <v>2506</v>
      </c>
      <c r="BB335" s="3" t="s">
        <v>55</v>
      </c>
      <c r="BC335" s="3" t="s">
        <v>55</v>
      </c>
      <c r="BD335" s="3" t="s">
        <v>643</v>
      </c>
      <c r="BE335" s="57">
        <f t="shared" ca="1" si="41"/>
        <v>88</v>
      </c>
      <c r="BF335" s="42" t="str">
        <f t="shared" ca="1" si="44"/>
        <v>EJECUCION</v>
      </c>
    </row>
    <row r="336" spans="1:64" s="4" customFormat="1" ht="154" x14ac:dyDescent="0.35">
      <c r="A336" s="3" t="s">
        <v>106</v>
      </c>
      <c r="B336" s="1">
        <v>2025</v>
      </c>
      <c r="C336" s="3" t="s">
        <v>2492</v>
      </c>
      <c r="D336" s="3" t="s">
        <v>121</v>
      </c>
      <c r="E336" s="87" t="s">
        <v>2501</v>
      </c>
      <c r="F336" s="3" t="s">
        <v>118</v>
      </c>
      <c r="G336" s="14">
        <v>45793</v>
      </c>
      <c r="H336" s="3" t="s">
        <v>2500</v>
      </c>
      <c r="I336" s="1" t="s">
        <v>2341</v>
      </c>
      <c r="J336" s="3">
        <v>1121882513</v>
      </c>
      <c r="K336" s="3" t="s">
        <v>53</v>
      </c>
      <c r="L336" s="3" t="s">
        <v>53</v>
      </c>
      <c r="M336" s="3" t="s">
        <v>56</v>
      </c>
      <c r="N336" s="3" t="s">
        <v>285</v>
      </c>
      <c r="O336" s="153" t="s">
        <v>1359</v>
      </c>
      <c r="P336" s="38">
        <v>39000000</v>
      </c>
      <c r="Q336" s="22">
        <v>6</v>
      </c>
      <c r="R336" s="38">
        <v>5000000</v>
      </c>
      <c r="S336" s="5" t="s">
        <v>53</v>
      </c>
      <c r="T336" s="22" t="s">
        <v>53</v>
      </c>
      <c r="U336" s="1" t="s">
        <v>2502</v>
      </c>
      <c r="V336" s="1" t="s">
        <v>2675</v>
      </c>
      <c r="W336" s="3" t="s">
        <v>2206</v>
      </c>
      <c r="X336" s="3" t="s">
        <v>53</v>
      </c>
      <c r="Y336" s="3" t="s">
        <v>682</v>
      </c>
      <c r="Z336" s="3" t="s">
        <v>53</v>
      </c>
      <c r="AA336" s="3" t="s">
        <v>53</v>
      </c>
      <c r="AB336" s="50">
        <v>0</v>
      </c>
      <c r="AC336" s="50">
        <f t="shared" si="40"/>
        <v>39000000</v>
      </c>
      <c r="AD336" s="50" t="s">
        <v>53</v>
      </c>
      <c r="AE336" s="50" t="s">
        <v>53</v>
      </c>
      <c r="AF336" s="50" t="s">
        <v>53</v>
      </c>
      <c r="AG336" s="50" t="s">
        <v>53</v>
      </c>
      <c r="AH336" s="50" t="s">
        <v>53</v>
      </c>
      <c r="AI336" s="50" t="s">
        <v>53</v>
      </c>
      <c r="AJ336" s="50" t="s">
        <v>53</v>
      </c>
      <c r="AK336" s="50" t="s">
        <v>53</v>
      </c>
      <c r="AL336" s="50" t="s">
        <v>53</v>
      </c>
      <c r="AM336" s="50" t="s">
        <v>53</v>
      </c>
      <c r="AN336" s="50" t="s">
        <v>53</v>
      </c>
      <c r="AO336" s="1" t="s">
        <v>55</v>
      </c>
      <c r="AP336" s="18">
        <f t="shared" si="39"/>
        <v>45793</v>
      </c>
      <c r="AQ336" s="3" t="s">
        <v>53</v>
      </c>
      <c r="AR336" s="14" t="s">
        <v>53</v>
      </c>
      <c r="AS336" s="47">
        <v>45797</v>
      </c>
      <c r="AT336" s="47">
        <v>45980</v>
      </c>
      <c r="AU336" s="20">
        <f t="shared" si="43"/>
        <v>45980</v>
      </c>
      <c r="AV336" s="59" t="str">
        <f t="shared" ca="1" si="42"/>
        <v>EJECUCION</v>
      </c>
      <c r="AW336" s="3" t="s">
        <v>53</v>
      </c>
      <c r="AX336" s="43" t="s">
        <v>403</v>
      </c>
      <c r="AY336" s="83" t="s">
        <v>404</v>
      </c>
      <c r="AZ336" s="3" t="s">
        <v>55</v>
      </c>
      <c r="BA336" s="6" t="s">
        <v>2503</v>
      </c>
      <c r="BB336" s="3" t="s">
        <v>55</v>
      </c>
      <c r="BC336" s="3" t="s">
        <v>55</v>
      </c>
      <c r="BD336" s="3" t="s">
        <v>643</v>
      </c>
      <c r="BE336" s="57">
        <f t="shared" ca="1" si="41"/>
        <v>88</v>
      </c>
      <c r="BF336" s="42" t="str">
        <f t="shared" ca="1" si="44"/>
        <v>EJECUCION</v>
      </c>
    </row>
    <row r="337" spans="1:58" s="4" customFormat="1" ht="154" x14ac:dyDescent="0.35">
      <c r="A337" s="3" t="s">
        <v>106</v>
      </c>
      <c r="B337" s="1">
        <v>2025</v>
      </c>
      <c r="C337" s="3" t="s">
        <v>2493</v>
      </c>
      <c r="D337" s="3" t="s">
        <v>121</v>
      </c>
      <c r="E337" s="87" t="s">
        <v>2495</v>
      </c>
      <c r="F337" s="3" t="s">
        <v>118</v>
      </c>
      <c r="G337" s="14">
        <v>45793</v>
      </c>
      <c r="H337" s="3" t="s">
        <v>2490</v>
      </c>
      <c r="I337" s="1" t="s">
        <v>2341</v>
      </c>
      <c r="J337" s="3">
        <v>1013626255</v>
      </c>
      <c r="K337" s="3" t="s">
        <v>53</v>
      </c>
      <c r="L337" s="3" t="s">
        <v>53</v>
      </c>
      <c r="M337" s="3" t="s">
        <v>56</v>
      </c>
      <c r="N337" s="3" t="s">
        <v>2328</v>
      </c>
      <c r="O337" s="153" t="s">
        <v>2496</v>
      </c>
      <c r="P337" s="38">
        <v>22500000</v>
      </c>
      <c r="Q337" s="22">
        <v>5</v>
      </c>
      <c r="R337" s="38">
        <v>4500000</v>
      </c>
      <c r="S337" s="5" t="s">
        <v>53</v>
      </c>
      <c r="T337" s="22" t="s">
        <v>53</v>
      </c>
      <c r="U337" s="1" t="s">
        <v>2497</v>
      </c>
      <c r="V337" s="1" t="s">
        <v>2676</v>
      </c>
      <c r="W337" s="3" t="s">
        <v>2498</v>
      </c>
      <c r="X337" s="3" t="s">
        <v>53</v>
      </c>
      <c r="Y337" s="3" t="s">
        <v>682</v>
      </c>
      <c r="Z337" s="3" t="s">
        <v>53</v>
      </c>
      <c r="AA337" s="3" t="s">
        <v>53</v>
      </c>
      <c r="AB337" s="50">
        <v>0</v>
      </c>
      <c r="AC337" s="50">
        <f t="shared" si="40"/>
        <v>22500000</v>
      </c>
      <c r="AD337" s="50" t="s">
        <v>53</v>
      </c>
      <c r="AE337" s="50" t="s">
        <v>53</v>
      </c>
      <c r="AF337" s="50" t="s">
        <v>53</v>
      </c>
      <c r="AG337" s="50" t="s">
        <v>53</v>
      </c>
      <c r="AH337" s="50" t="s">
        <v>53</v>
      </c>
      <c r="AI337" s="50" t="s">
        <v>53</v>
      </c>
      <c r="AJ337" s="50" t="s">
        <v>53</v>
      </c>
      <c r="AK337" s="50" t="s">
        <v>53</v>
      </c>
      <c r="AL337" s="50" t="s">
        <v>53</v>
      </c>
      <c r="AM337" s="50" t="s">
        <v>53</v>
      </c>
      <c r="AN337" s="50" t="s">
        <v>53</v>
      </c>
      <c r="AO337" s="1" t="s">
        <v>55</v>
      </c>
      <c r="AP337" s="18">
        <f t="shared" si="39"/>
        <v>45793</v>
      </c>
      <c r="AQ337" s="3" t="s">
        <v>53</v>
      </c>
      <c r="AR337" s="14" t="s">
        <v>53</v>
      </c>
      <c r="AS337" s="47">
        <v>45797</v>
      </c>
      <c r="AT337" s="47">
        <v>45949</v>
      </c>
      <c r="AU337" s="20">
        <f t="shared" si="43"/>
        <v>45949</v>
      </c>
      <c r="AV337" s="59" t="str">
        <f t="shared" ca="1" si="42"/>
        <v>EJECUCION</v>
      </c>
      <c r="AW337" s="3" t="s">
        <v>53</v>
      </c>
      <c r="AX337" s="43" t="s">
        <v>477</v>
      </c>
      <c r="AY337" s="83" t="s">
        <v>478</v>
      </c>
      <c r="AZ337" s="3" t="s">
        <v>55</v>
      </c>
      <c r="BA337" s="6" t="s">
        <v>2499</v>
      </c>
      <c r="BB337" s="3" t="s">
        <v>55</v>
      </c>
      <c r="BC337" s="3" t="s">
        <v>55</v>
      </c>
      <c r="BD337" s="3" t="s">
        <v>643</v>
      </c>
      <c r="BE337" s="57">
        <f t="shared" ca="1" si="41"/>
        <v>57</v>
      </c>
      <c r="BF337" s="42" t="str">
        <f t="shared" ca="1" si="44"/>
        <v>EJECUCION</v>
      </c>
    </row>
    <row r="338" spans="1:58" s="4" customFormat="1" ht="154" x14ac:dyDescent="0.35">
      <c r="A338" s="3" t="s">
        <v>1103</v>
      </c>
      <c r="B338" s="1">
        <v>2025</v>
      </c>
      <c r="C338" s="3" t="s">
        <v>2494</v>
      </c>
      <c r="D338" s="3" t="s">
        <v>121</v>
      </c>
      <c r="E338" s="87" t="s">
        <v>2588</v>
      </c>
      <c r="F338" s="3" t="s">
        <v>118</v>
      </c>
      <c r="G338" s="14">
        <v>45800</v>
      </c>
      <c r="H338" s="3" t="s">
        <v>1119</v>
      </c>
      <c r="I338" s="1" t="s">
        <v>2341</v>
      </c>
      <c r="J338" s="3">
        <v>1022378868</v>
      </c>
      <c r="K338" s="3" t="s">
        <v>53</v>
      </c>
      <c r="L338" s="3" t="s">
        <v>53</v>
      </c>
      <c r="M338" s="3" t="s">
        <v>56</v>
      </c>
      <c r="N338" s="3" t="s">
        <v>362</v>
      </c>
      <c r="O338" s="153" t="s">
        <v>1102</v>
      </c>
      <c r="P338" s="38">
        <v>39000000</v>
      </c>
      <c r="Q338" s="22">
        <v>6</v>
      </c>
      <c r="R338" s="38">
        <v>5000000</v>
      </c>
      <c r="S338" s="5" t="s">
        <v>53</v>
      </c>
      <c r="T338" s="22" t="s">
        <v>53</v>
      </c>
      <c r="U338" s="1" t="s">
        <v>2589</v>
      </c>
      <c r="V338" s="1" t="s">
        <v>2677</v>
      </c>
      <c r="W338" s="3" t="s">
        <v>1238</v>
      </c>
      <c r="X338" s="3" t="s">
        <v>53</v>
      </c>
      <c r="Y338" s="3" t="s">
        <v>682</v>
      </c>
      <c r="Z338" s="3" t="s">
        <v>53</v>
      </c>
      <c r="AA338" s="3" t="s">
        <v>53</v>
      </c>
      <c r="AB338" s="50">
        <v>0</v>
      </c>
      <c r="AC338" s="50">
        <f t="shared" si="40"/>
        <v>39000000</v>
      </c>
      <c r="AD338" s="50" t="s">
        <v>53</v>
      </c>
      <c r="AE338" s="50" t="s">
        <v>53</v>
      </c>
      <c r="AF338" s="50" t="s">
        <v>53</v>
      </c>
      <c r="AG338" s="50" t="s">
        <v>53</v>
      </c>
      <c r="AH338" s="50" t="s">
        <v>53</v>
      </c>
      <c r="AI338" s="50" t="s">
        <v>53</v>
      </c>
      <c r="AJ338" s="50" t="s">
        <v>53</v>
      </c>
      <c r="AK338" s="50" t="s">
        <v>53</v>
      </c>
      <c r="AL338" s="50" t="s">
        <v>53</v>
      </c>
      <c r="AM338" s="50" t="s">
        <v>53</v>
      </c>
      <c r="AN338" s="50" t="s">
        <v>53</v>
      </c>
      <c r="AO338" s="1" t="s">
        <v>55</v>
      </c>
      <c r="AP338" s="24">
        <f t="shared" si="39"/>
        <v>45800</v>
      </c>
      <c r="AQ338" s="3" t="s">
        <v>53</v>
      </c>
      <c r="AR338" s="14" t="s">
        <v>53</v>
      </c>
      <c r="AS338" s="47">
        <v>45796</v>
      </c>
      <c r="AT338" s="47">
        <v>45989</v>
      </c>
      <c r="AU338" s="20">
        <f t="shared" si="43"/>
        <v>45989</v>
      </c>
      <c r="AV338" s="59" t="str">
        <f t="shared" ca="1" si="42"/>
        <v>EJECUCION</v>
      </c>
      <c r="AW338" s="3" t="s">
        <v>53</v>
      </c>
      <c r="AX338" s="43" t="s">
        <v>547</v>
      </c>
      <c r="AY338" s="83" t="s">
        <v>2590</v>
      </c>
      <c r="AZ338" s="3" t="s">
        <v>55</v>
      </c>
      <c r="BA338" s="6" t="s">
        <v>2591</v>
      </c>
      <c r="BB338" s="3" t="s">
        <v>55</v>
      </c>
      <c r="BC338" s="3" t="s">
        <v>55</v>
      </c>
      <c r="BD338" s="3" t="s">
        <v>643</v>
      </c>
      <c r="BE338" s="57">
        <f t="shared" ca="1" si="41"/>
        <v>97</v>
      </c>
      <c r="BF338" s="42" t="str">
        <f t="shared" ca="1" si="44"/>
        <v>EJECUCION</v>
      </c>
    </row>
    <row r="339" spans="1:58" s="4" customFormat="1" ht="154" x14ac:dyDescent="0.35">
      <c r="A339" s="3" t="s">
        <v>1103</v>
      </c>
      <c r="B339" s="1">
        <v>2025</v>
      </c>
      <c r="C339" s="3" t="s">
        <v>2552</v>
      </c>
      <c r="D339" s="3" t="s">
        <v>121</v>
      </c>
      <c r="E339" s="87" t="s">
        <v>2592</v>
      </c>
      <c r="F339" s="3" t="s">
        <v>118</v>
      </c>
      <c r="G339" s="14">
        <v>45796</v>
      </c>
      <c r="H339" s="3" t="s">
        <v>1092</v>
      </c>
      <c r="I339" s="1" t="s">
        <v>2341</v>
      </c>
      <c r="J339" s="3">
        <v>1069853322</v>
      </c>
      <c r="K339" s="3" t="s">
        <v>53</v>
      </c>
      <c r="L339" s="3" t="s">
        <v>53</v>
      </c>
      <c r="M339" s="3" t="s">
        <v>56</v>
      </c>
      <c r="N339" s="3" t="s">
        <v>362</v>
      </c>
      <c r="O339" s="153" t="s">
        <v>1102</v>
      </c>
      <c r="P339" s="38">
        <v>39000000</v>
      </c>
      <c r="Q339" s="22">
        <v>6</v>
      </c>
      <c r="R339" s="38">
        <v>5000000</v>
      </c>
      <c r="S339" s="5" t="s">
        <v>53</v>
      </c>
      <c r="T339" s="22" t="s">
        <v>53</v>
      </c>
      <c r="U339" s="1" t="s">
        <v>2593</v>
      </c>
      <c r="V339" s="1" t="s">
        <v>2678</v>
      </c>
      <c r="W339" s="3" t="s">
        <v>1238</v>
      </c>
      <c r="X339" s="3" t="s">
        <v>53</v>
      </c>
      <c r="Y339" s="3" t="s">
        <v>682</v>
      </c>
      <c r="Z339" s="3" t="s">
        <v>53</v>
      </c>
      <c r="AA339" s="3" t="s">
        <v>53</v>
      </c>
      <c r="AB339" s="50">
        <v>0</v>
      </c>
      <c r="AC339" s="50">
        <f t="shared" si="40"/>
        <v>39000000</v>
      </c>
      <c r="AD339" s="50" t="s">
        <v>53</v>
      </c>
      <c r="AE339" s="50" t="s">
        <v>53</v>
      </c>
      <c r="AF339" s="50" t="s">
        <v>53</v>
      </c>
      <c r="AG339" s="50" t="s">
        <v>53</v>
      </c>
      <c r="AH339" s="50" t="s">
        <v>53</v>
      </c>
      <c r="AI339" s="50" t="s">
        <v>53</v>
      </c>
      <c r="AJ339" s="50" t="s">
        <v>53</v>
      </c>
      <c r="AK339" s="50" t="s">
        <v>53</v>
      </c>
      <c r="AL339" s="50" t="s">
        <v>53</v>
      </c>
      <c r="AM339" s="50" t="s">
        <v>53</v>
      </c>
      <c r="AN339" s="50" t="s">
        <v>53</v>
      </c>
      <c r="AO339" s="1" t="s">
        <v>55</v>
      </c>
      <c r="AP339" s="24">
        <f t="shared" si="39"/>
        <v>45796</v>
      </c>
      <c r="AQ339" s="3" t="s">
        <v>53</v>
      </c>
      <c r="AR339" s="14" t="s">
        <v>53</v>
      </c>
      <c r="AS339" s="47">
        <v>45797</v>
      </c>
      <c r="AT339" s="47">
        <v>45980</v>
      </c>
      <c r="AU339" s="20">
        <f t="shared" si="43"/>
        <v>45980</v>
      </c>
      <c r="AV339" s="59" t="str">
        <f t="shared" ca="1" si="42"/>
        <v>EJECUCION</v>
      </c>
      <c r="AW339" s="3" t="s">
        <v>53</v>
      </c>
      <c r="AX339" s="43" t="s">
        <v>547</v>
      </c>
      <c r="AY339" s="83" t="s">
        <v>2590</v>
      </c>
      <c r="AZ339" s="3" t="s">
        <v>55</v>
      </c>
      <c r="BA339" s="6" t="s">
        <v>2594</v>
      </c>
      <c r="BB339" s="3" t="s">
        <v>55</v>
      </c>
      <c r="BC339" s="3" t="s">
        <v>55</v>
      </c>
      <c r="BD339" s="3" t="s">
        <v>643</v>
      </c>
      <c r="BE339" s="57">
        <f t="shared" ca="1" si="41"/>
        <v>88</v>
      </c>
      <c r="BF339" s="42" t="str">
        <f t="shared" ca="1" si="44"/>
        <v>EJECUCION</v>
      </c>
    </row>
    <row r="340" spans="1:58" s="4" customFormat="1" ht="159.5" x14ac:dyDescent="0.35">
      <c r="A340" s="3" t="s">
        <v>98</v>
      </c>
      <c r="B340" s="1">
        <v>2025</v>
      </c>
      <c r="C340" s="3" t="s">
        <v>2553</v>
      </c>
      <c r="D340" s="3" t="s">
        <v>121</v>
      </c>
      <c r="E340" s="87" t="s">
        <v>2595</v>
      </c>
      <c r="F340" s="3" t="s">
        <v>118</v>
      </c>
      <c r="G340" s="14">
        <v>45797</v>
      </c>
      <c r="H340" s="3" t="s">
        <v>2559</v>
      </c>
      <c r="I340" s="1" t="s">
        <v>2341</v>
      </c>
      <c r="J340" s="3" t="s">
        <v>2596</v>
      </c>
      <c r="K340" s="3" t="s">
        <v>53</v>
      </c>
      <c r="L340" s="3" t="s">
        <v>53</v>
      </c>
      <c r="M340" s="3" t="s">
        <v>56</v>
      </c>
      <c r="N340" s="3" t="s">
        <v>285</v>
      </c>
      <c r="O340" s="153" t="s">
        <v>1359</v>
      </c>
      <c r="P340" s="38">
        <v>39000000</v>
      </c>
      <c r="Q340" s="22">
        <v>6</v>
      </c>
      <c r="R340" s="38">
        <v>5000000</v>
      </c>
      <c r="S340" s="5" t="s">
        <v>53</v>
      </c>
      <c r="T340" s="22" t="s">
        <v>53</v>
      </c>
      <c r="U340" s="1" t="s">
        <v>2597</v>
      </c>
      <c r="V340" s="1" t="s">
        <v>2679</v>
      </c>
      <c r="W340" s="3" t="s">
        <v>1238</v>
      </c>
      <c r="X340" s="3" t="s">
        <v>53</v>
      </c>
      <c r="Y340" s="3" t="s">
        <v>682</v>
      </c>
      <c r="Z340" s="3" t="s">
        <v>53</v>
      </c>
      <c r="AA340" s="3" t="s">
        <v>53</v>
      </c>
      <c r="AB340" s="50">
        <v>0</v>
      </c>
      <c r="AC340" s="50">
        <f t="shared" si="40"/>
        <v>39000000</v>
      </c>
      <c r="AD340" s="50" t="s">
        <v>53</v>
      </c>
      <c r="AE340" s="50" t="s">
        <v>53</v>
      </c>
      <c r="AF340" s="50" t="s">
        <v>53</v>
      </c>
      <c r="AG340" s="50" t="s">
        <v>53</v>
      </c>
      <c r="AH340" s="50" t="s">
        <v>53</v>
      </c>
      <c r="AI340" s="50" t="s">
        <v>53</v>
      </c>
      <c r="AJ340" s="50" t="s">
        <v>53</v>
      </c>
      <c r="AK340" s="50" t="s">
        <v>53</v>
      </c>
      <c r="AL340" s="50" t="s">
        <v>53</v>
      </c>
      <c r="AM340" s="50" t="s">
        <v>53</v>
      </c>
      <c r="AN340" s="50" t="s">
        <v>53</v>
      </c>
      <c r="AO340" s="1" t="s">
        <v>55</v>
      </c>
      <c r="AP340" s="24">
        <f t="shared" si="39"/>
        <v>45797</v>
      </c>
      <c r="AQ340" s="3" t="s">
        <v>53</v>
      </c>
      <c r="AR340" s="14" t="s">
        <v>53</v>
      </c>
      <c r="AS340" s="47">
        <v>45798</v>
      </c>
      <c r="AT340" s="47">
        <v>45981</v>
      </c>
      <c r="AU340" s="20">
        <f t="shared" si="43"/>
        <v>45981</v>
      </c>
      <c r="AV340" s="59" t="str">
        <f t="shared" ca="1" si="42"/>
        <v>EJECUCION</v>
      </c>
      <c r="AW340" s="3" t="s">
        <v>53</v>
      </c>
      <c r="AX340" s="43" t="s">
        <v>403</v>
      </c>
      <c r="AY340" s="83" t="s">
        <v>404</v>
      </c>
      <c r="AZ340" s="3" t="s">
        <v>55</v>
      </c>
      <c r="BA340" s="31" t="s">
        <v>2598</v>
      </c>
      <c r="BB340" s="3" t="s">
        <v>55</v>
      </c>
      <c r="BC340" s="3" t="s">
        <v>55</v>
      </c>
      <c r="BD340" s="3" t="s">
        <v>643</v>
      </c>
      <c r="BE340" s="57">
        <f t="shared" ca="1" si="41"/>
        <v>89</v>
      </c>
      <c r="BF340" s="42" t="str">
        <f t="shared" ca="1" si="44"/>
        <v>EJECUCION</v>
      </c>
    </row>
    <row r="341" spans="1:58" s="4" customFormat="1" ht="154" x14ac:dyDescent="0.35">
      <c r="A341" s="3" t="s">
        <v>106</v>
      </c>
      <c r="B341" s="1">
        <v>2025</v>
      </c>
      <c r="C341" s="3" t="s">
        <v>2554</v>
      </c>
      <c r="D341" s="3" t="s">
        <v>121</v>
      </c>
      <c r="E341" s="87" t="s">
        <v>2600</v>
      </c>
      <c r="F341" s="3" t="s">
        <v>118</v>
      </c>
      <c r="G341" s="14">
        <v>45797</v>
      </c>
      <c r="H341" s="3" t="s">
        <v>2599</v>
      </c>
      <c r="I341" s="1" t="s">
        <v>2341</v>
      </c>
      <c r="J341" s="3">
        <v>1023941470</v>
      </c>
      <c r="K341" s="3" t="s">
        <v>53</v>
      </c>
      <c r="L341" s="3" t="s">
        <v>53</v>
      </c>
      <c r="M341" s="3" t="s">
        <v>56</v>
      </c>
      <c r="N341" s="3" t="s">
        <v>704</v>
      </c>
      <c r="O341" s="153" t="s">
        <v>2496</v>
      </c>
      <c r="P341" s="38">
        <v>22500000</v>
      </c>
      <c r="Q341" s="22">
        <v>5</v>
      </c>
      <c r="R341" s="38">
        <v>4500000</v>
      </c>
      <c r="S341" s="5" t="s">
        <v>53</v>
      </c>
      <c r="T341" s="22" t="s">
        <v>53</v>
      </c>
      <c r="U341" s="1" t="s">
        <v>2601</v>
      </c>
      <c r="V341" s="1" t="s">
        <v>2680</v>
      </c>
      <c r="W341" s="3" t="s">
        <v>2602</v>
      </c>
      <c r="X341" s="3" t="s">
        <v>53</v>
      </c>
      <c r="Y341" s="3" t="s">
        <v>682</v>
      </c>
      <c r="Z341" s="3" t="s">
        <v>53</v>
      </c>
      <c r="AA341" s="3" t="s">
        <v>53</v>
      </c>
      <c r="AB341" s="50">
        <v>0</v>
      </c>
      <c r="AC341" s="50">
        <f t="shared" si="40"/>
        <v>22500000</v>
      </c>
      <c r="AD341" s="50" t="s">
        <v>53</v>
      </c>
      <c r="AE341" s="50" t="s">
        <v>53</v>
      </c>
      <c r="AF341" s="50" t="s">
        <v>53</v>
      </c>
      <c r="AG341" s="50" t="s">
        <v>53</v>
      </c>
      <c r="AH341" s="50" t="s">
        <v>53</v>
      </c>
      <c r="AI341" s="50" t="s">
        <v>53</v>
      </c>
      <c r="AJ341" s="50" t="s">
        <v>53</v>
      </c>
      <c r="AK341" s="50" t="s">
        <v>53</v>
      </c>
      <c r="AL341" s="50" t="s">
        <v>53</v>
      </c>
      <c r="AM341" s="50" t="s">
        <v>53</v>
      </c>
      <c r="AN341" s="50" t="s">
        <v>53</v>
      </c>
      <c r="AO341" s="1" t="s">
        <v>55</v>
      </c>
      <c r="AP341" s="24">
        <f t="shared" si="39"/>
        <v>45797</v>
      </c>
      <c r="AQ341" s="3" t="s">
        <v>53</v>
      </c>
      <c r="AR341" s="14" t="s">
        <v>53</v>
      </c>
      <c r="AS341" s="47">
        <v>45798</v>
      </c>
      <c r="AT341" s="47">
        <v>45950</v>
      </c>
      <c r="AU341" s="20">
        <f t="shared" si="43"/>
        <v>45950</v>
      </c>
      <c r="AV341" s="59" t="str">
        <f t="shared" ca="1" si="42"/>
        <v>EJECUCION</v>
      </c>
      <c r="AW341" s="3" t="s">
        <v>53</v>
      </c>
      <c r="AX341" s="43" t="s">
        <v>477</v>
      </c>
      <c r="AY341" s="83" t="s">
        <v>478</v>
      </c>
      <c r="AZ341" s="3" t="s">
        <v>55</v>
      </c>
      <c r="BA341" s="6" t="s">
        <v>2603</v>
      </c>
      <c r="BB341" s="3" t="s">
        <v>55</v>
      </c>
      <c r="BC341" s="3" t="s">
        <v>55</v>
      </c>
      <c r="BD341" s="3" t="s">
        <v>643</v>
      </c>
      <c r="BE341" s="57">
        <f t="shared" ca="1" si="41"/>
        <v>58</v>
      </c>
      <c r="BF341" s="42" t="str">
        <f t="shared" ca="1" si="44"/>
        <v>EJECUCION</v>
      </c>
    </row>
    <row r="342" spans="1:58" s="4" customFormat="1" ht="159.5" x14ac:dyDescent="0.35">
      <c r="A342" s="3" t="s">
        <v>98</v>
      </c>
      <c r="B342" s="1">
        <v>2025</v>
      </c>
      <c r="C342" s="3" t="s">
        <v>2555</v>
      </c>
      <c r="D342" s="3" t="s">
        <v>121</v>
      </c>
      <c r="E342" s="87" t="s">
        <v>2605</v>
      </c>
      <c r="F342" s="3" t="s">
        <v>118</v>
      </c>
      <c r="G342" s="14">
        <v>45797</v>
      </c>
      <c r="H342" s="3" t="s">
        <v>2604</v>
      </c>
      <c r="I342" s="1" t="s">
        <v>2341</v>
      </c>
      <c r="J342" s="3">
        <v>51856391</v>
      </c>
      <c r="K342" s="3" t="s">
        <v>53</v>
      </c>
      <c r="L342" s="3" t="s">
        <v>53</v>
      </c>
      <c r="M342" s="3" t="s">
        <v>56</v>
      </c>
      <c r="N342" s="3" t="s">
        <v>1127</v>
      </c>
      <c r="O342" s="153" t="s">
        <v>2606</v>
      </c>
      <c r="P342" s="38">
        <v>37500000</v>
      </c>
      <c r="Q342" s="22">
        <v>5</v>
      </c>
      <c r="R342" s="38">
        <v>7500000</v>
      </c>
      <c r="S342" s="5" t="s">
        <v>53</v>
      </c>
      <c r="T342" s="22" t="s">
        <v>53</v>
      </c>
      <c r="U342" s="1" t="s">
        <v>2607</v>
      </c>
      <c r="V342" s="1" t="s">
        <v>2906</v>
      </c>
      <c r="W342" s="3" t="s">
        <v>2651</v>
      </c>
      <c r="X342" s="3" t="s">
        <v>53</v>
      </c>
      <c r="Y342" s="3" t="s">
        <v>682</v>
      </c>
      <c r="Z342" s="3" t="s">
        <v>53</v>
      </c>
      <c r="AA342" s="3" t="s">
        <v>53</v>
      </c>
      <c r="AB342" s="50">
        <v>0</v>
      </c>
      <c r="AC342" s="50">
        <f t="shared" si="40"/>
        <v>37500000</v>
      </c>
      <c r="AD342" s="50" t="s">
        <v>53</v>
      </c>
      <c r="AE342" s="50" t="s">
        <v>53</v>
      </c>
      <c r="AF342" s="50" t="s">
        <v>53</v>
      </c>
      <c r="AG342" s="50" t="s">
        <v>53</v>
      </c>
      <c r="AH342" s="50" t="s">
        <v>53</v>
      </c>
      <c r="AI342" s="50" t="s">
        <v>53</v>
      </c>
      <c r="AJ342" s="50" t="s">
        <v>53</v>
      </c>
      <c r="AK342" s="50" t="s">
        <v>53</v>
      </c>
      <c r="AL342" s="50" t="s">
        <v>53</v>
      </c>
      <c r="AM342" s="50" t="s">
        <v>53</v>
      </c>
      <c r="AN342" s="50" t="s">
        <v>53</v>
      </c>
      <c r="AO342" s="1" t="s">
        <v>55</v>
      </c>
      <c r="AP342" s="24">
        <f t="shared" si="39"/>
        <v>45797</v>
      </c>
      <c r="AQ342" s="3" t="s">
        <v>53</v>
      </c>
      <c r="AR342" s="14" t="s">
        <v>53</v>
      </c>
      <c r="AS342" s="47">
        <v>45798</v>
      </c>
      <c r="AT342" s="47">
        <v>45950</v>
      </c>
      <c r="AU342" s="20">
        <f t="shared" si="43"/>
        <v>45950</v>
      </c>
      <c r="AV342" s="59" t="str">
        <f t="shared" ca="1" si="42"/>
        <v>EJECUCION</v>
      </c>
      <c r="AW342" s="3" t="s">
        <v>53</v>
      </c>
      <c r="AX342" s="43" t="s">
        <v>477</v>
      </c>
      <c r="AY342" s="83" t="s">
        <v>478</v>
      </c>
      <c r="AZ342" s="3" t="s">
        <v>55</v>
      </c>
      <c r="BA342" s="31" t="s">
        <v>2613</v>
      </c>
      <c r="BB342" s="3" t="s">
        <v>55</v>
      </c>
      <c r="BC342" s="3" t="s">
        <v>55</v>
      </c>
      <c r="BD342" s="3" t="s">
        <v>643</v>
      </c>
      <c r="BE342" s="57">
        <f t="shared" ca="1" si="41"/>
        <v>58</v>
      </c>
      <c r="BF342" s="42" t="str">
        <f t="shared" ca="1" si="44"/>
        <v>EJECUCION</v>
      </c>
    </row>
    <row r="343" spans="1:58" s="191" customFormat="1" ht="182" x14ac:dyDescent="0.35">
      <c r="A343" s="184" t="s">
        <v>106</v>
      </c>
      <c r="B343" s="184">
        <v>2025</v>
      </c>
      <c r="C343" s="184" t="s">
        <v>2581</v>
      </c>
      <c r="D343" s="184" t="s">
        <v>121</v>
      </c>
      <c r="E343" s="184" t="s">
        <v>2567</v>
      </c>
      <c r="F343" s="184" t="s">
        <v>2507</v>
      </c>
      <c r="G343" s="185">
        <v>45798</v>
      </c>
      <c r="H343" s="186" t="s">
        <v>2582</v>
      </c>
      <c r="I343" s="184" t="s">
        <v>51</v>
      </c>
      <c r="J343" s="195">
        <v>900285304</v>
      </c>
      <c r="K343" s="184" t="s">
        <v>53</v>
      </c>
      <c r="L343" s="184" t="s">
        <v>53</v>
      </c>
      <c r="M343" s="184" t="s">
        <v>52</v>
      </c>
      <c r="N343" s="184" t="s">
        <v>2609</v>
      </c>
      <c r="O343" s="187" t="s">
        <v>2614</v>
      </c>
      <c r="P343" s="188">
        <v>0</v>
      </c>
      <c r="Q343" s="189">
        <v>12</v>
      </c>
      <c r="R343" s="188" t="s">
        <v>53</v>
      </c>
      <c r="S343" s="190" t="s">
        <v>53</v>
      </c>
      <c r="T343" s="189" t="s">
        <v>53</v>
      </c>
      <c r="U343" s="184" t="s">
        <v>53</v>
      </c>
      <c r="V343" s="184" t="s">
        <v>53</v>
      </c>
      <c r="W343" s="184" t="s">
        <v>53</v>
      </c>
      <c r="X343" s="184" t="s">
        <v>53</v>
      </c>
      <c r="Y343" s="184" t="s">
        <v>682</v>
      </c>
      <c r="Z343" s="184" t="s">
        <v>53</v>
      </c>
      <c r="AA343" s="184" t="s">
        <v>53</v>
      </c>
      <c r="AB343" s="184" t="s">
        <v>53</v>
      </c>
      <c r="AC343" s="184" t="s">
        <v>53</v>
      </c>
      <c r="AD343" s="184" t="s">
        <v>53</v>
      </c>
      <c r="AE343" s="184" t="s">
        <v>53</v>
      </c>
      <c r="AF343" s="184" t="s">
        <v>53</v>
      </c>
      <c r="AG343" s="184" t="s">
        <v>53</v>
      </c>
      <c r="AH343" s="184" t="s">
        <v>53</v>
      </c>
      <c r="AI343" s="184" t="s">
        <v>53</v>
      </c>
      <c r="AJ343" s="184" t="s">
        <v>53</v>
      </c>
      <c r="AK343" s="184" t="s">
        <v>53</v>
      </c>
      <c r="AL343" s="184" t="s">
        <v>53</v>
      </c>
      <c r="AM343" s="184" t="s">
        <v>53</v>
      </c>
      <c r="AN343" s="184" t="s">
        <v>53</v>
      </c>
      <c r="AP343" s="192" t="s">
        <v>53</v>
      </c>
      <c r="AQ343" s="184" t="s">
        <v>53</v>
      </c>
      <c r="AR343" s="185" t="s">
        <v>53</v>
      </c>
      <c r="AS343" s="184" t="s">
        <v>53</v>
      </c>
      <c r="AT343" s="409" t="s">
        <v>53</v>
      </c>
      <c r="AU343" s="193" t="str">
        <f t="shared" si="43"/>
        <v>NA</v>
      </c>
      <c r="AV343" s="59">
        <v>0</v>
      </c>
      <c r="AW343" s="193" t="s">
        <v>2615</v>
      </c>
      <c r="AX343" s="184" t="s">
        <v>314</v>
      </c>
      <c r="AY343" s="194" t="s">
        <v>315</v>
      </c>
      <c r="AZ343" s="184" t="s">
        <v>55</v>
      </c>
      <c r="BA343" s="191" t="s">
        <v>2616</v>
      </c>
      <c r="BB343" s="184" t="s">
        <v>55</v>
      </c>
      <c r="BC343" s="184" t="s">
        <v>55</v>
      </c>
      <c r="BD343" s="184" t="s">
        <v>643</v>
      </c>
      <c r="BE343" s="57" t="e">
        <f t="shared" ca="1" si="41"/>
        <v>#VALUE!</v>
      </c>
      <c r="BF343" s="42" t="e">
        <f t="shared" ca="1" si="44"/>
        <v>#VALUE!</v>
      </c>
    </row>
    <row r="344" spans="1:58" s="176" customFormat="1" ht="55.25" customHeight="1" x14ac:dyDescent="0.35">
      <c r="A344" s="184" t="s">
        <v>1103</v>
      </c>
      <c r="B344" s="184">
        <v>2025</v>
      </c>
      <c r="C344" s="184" t="s">
        <v>2578</v>
      </c>
      <c r="D344" s="184" t="s">
        <v>121</v>
      </c>
      <c r="E344" s="184" t="s">
        <v>2579</v>
      </c>
      <c r="F344" s="184" t="s">
        <v>2507</v>
      </c>
      <c r="G344" s="185">
        <v>45800</v>
      </c>
      <c r="H344" s="186" t="s">
        <v>2580</v>
      </c>
      <c r="I344" s="184" t="s">
        <v>51</v>
      </c>
      <c r="J344" s="195">
        <v>899999384</v>
      </c>
      <c r="K344" s="184" t="s">
        <v>53</v>
      </c>
      <c r="L344" s="184" t="s">
        <v>53</v>
      </c>
      <c r="M344" s="184" t="s">
        <v>52</v>
      </c>
      <c r="N344" s="184" t="s">
        <v>2609</v>
      </c>
      <c r="O344" s="187" t="s">
        <v>2608</v>
      </c>
      <c r="P344" s="188">
        <v>0</v>
      </c>
      <c r="Q344" s="189">
        <v>12</v>
      </c>
      <c r="R344" s="188" t="s">
        <v>53</v>
      </c>
      <c r="S344" s="190" t="s">
        <v>53</v>
      </c>
      <c r="T344" s="189" t="s">
        <v>53</v>
      </c>
      <c r="U344" s="184" t="s">
        <v>53</v>
      </c>
      <c r="V344" s="184" t="s">
        <v>53</v>
      </c>
      <c r="W344" s="184" t="s">
        <v>53</v>
      </c>
      <c r="X344" s="184" t="s">
        <v>53</v>
      </c>
      <c r="Y344" s="184" t="s">
        <v>682</v>
      </c>
      <c r="Z344" s="184" t="s">
        <v>53</v>
      </c>
      <c r="AA344" s="184" t="s">
        <v>53</v>
      </c>
      <c r="AB344" s="184" t="s">
        <v>53</v>
      </c>
      <c r="AC344" s="184" t="s">
        <v>53</v>
      </c>
      <c r="AD344" s="184" t="s">
        <v>53</v>
      </c>
      <c r="AE344" s="184" t="s">
        <v>53</v>
      </c>
      <c r="AF344" s="184" t="s">
        <v>53</v>
      </c>
      <c r="AG344" s="184" t="s">
        <v>53</v>
      </c>
      <c r="AH344" s="184" t="s">
        <v>53</v>
      </c>
      <c r="AI344" s="184" t="s">
        <v>53</v>
      </c>
      <c r="AJ344" s="184" t="s">
        <v>53</v>
      </c>
      <c r="AK344" s="184" t="s">
        <v>53</v>
      </c>
      <c r="AL344" s="184" t="s">
        <v>53</v>
      </c>
      <c r="AM344" s="184" t="s">
        <v>53</v>
      </c>
      <c r="AN344" s="184" t="s">
        <v>53</v>
      </c>
      <c r="AO344" s="184" t="s">
        <v>53</v>
      </c>
      <c r="AP344" s="192" t="s">
        <v>53</v>
      </c>
      <c r="AQ344" s="184" t="s">
        <v>53</v>
      </c>
      <c r="AR344" s="185" t="s">
        <v>53</v>
      </c>
      <c r="AS344" s="184" t="s">
        <v>53</v>
      </c>
      <c r="AT344" s="409" t="s">
        <v>53</v>
      </c>
      <c r="AU344" s="193" t="str">
        <f>IF(AND(Z344=1,AE344=1),AT344+AG344,AT344)</f>
        <v>NA</v>
      </c>
      <c r="AV344" s="59">
        <v>0</v>
      </c>
      <c r="AW344" s="193" t="s">
        <v>53</v>
      </c>
      <c r="AX344" s="184" t="s">
        <v>314</v>
      </c>
      <c r="AY344" s="194" t="s">
        <v>315</v>
      </c>
      <c r="AZ344" s="184" t="s">
        <v>55</v>
      </c>
      <c r="BA344" s="196" t="s">
        <v>2612</v>
      </c>
      <c r="BB344" s="184" t="s">
        <v>55</v>
      </c>
      <c r="BC344" s="184" t="s">
        <v>55</v>
      </c>
      <c r="BD344" s="184" t="s">
        <v>643</v>
      </c>
      <c r="BE344" s="57" t="e">
        <f t="shared" ca="1" si="41"/>
        <v>#VALUE!</v>
      </c>
      <c r="BF344" s="42" t="e">
        <f t="shared" ca="1" si="44"/>
        <v>#VALUE!</v>
      </c>
    </row>
    <row r="345" spans="1:58" s="176" customFormat="1" ht="55.25" customHeight="1" x14ac:dyDescent="0.35">
      <c r="A345" s="184" t="s">
        <v>106</v>
      </c>
      <c r="B345" s="184">
        <v>2025</v>
      </c>
      <c r="C345" s="184" t="s">
        <v>2738</v>
      </c>
      <c r="D345" s="184" t="s">
        <v>121</v>
      </c>
      <c r="E345" s="184" t="s">
        <v>2739</v>
      </c>
      <c r="F345" s="184" t="s">
        <v>2507</v>
      </c>
      <c r="G345" s="185" t="s">
        <v>3280</v>
      </c>
      <c r="H345" s="186" t="s">
        <v>2907</v>
      </c>
      <c r="I345" s="184" t="s">
        <v>51</v>
      </c>
      <c r="J345" s="195">
        <v>899999323</v>
      </c>
      <c r="K345" s="184" t="s">
        <v>53</v>
      </c>
      <c r="L345" s="184" t="s">
        <v>53</v>
      </c>
      <c r="M345" s="184" t="s">
        <v>52</v>
      </c>
      <c r="N345" s="184" t="s">
        <v>2609</v>
      </c>
      <c r="O345" s="187" t="s">
        <v>3151</v>
      </c>
      <c r="P345" s="188">
        <v>0</v>
      </c>
      <c r="Q345" s="189">
        <v>12</v>
      </c>
      <c r="R345" s="188" t="s">
        <v>53</v>
      </c>
      <c r="S345" s="190" t="s">
        <v>53</v>
      </c>
      <c r="T345" s="189" t="s">
        <v>53</v>
      </c>
      <c r="U345" s="184" t="s">
        <v>53</v>
      </c>
      <c r="V345" s="184" t="s">
        <v>53</v>
      </c>
      <c r="W345" s="184" t="s">
        <v>53</v>
      </c>
      <c r="X345" s="184" t="s">
        <v>53</v>
      </c>
      <c r="Y345" s="184" t="s">
        <v>682</v>
      </c>
      <c r="Z345" s="184" t="s">
        <v>53</v>
      </c>
      <c r="AA345" s="184" t="s">
        <v>53</v>
      </c>
      <c r="AB345" s="184" t="s">
        <v>53</v>
      </c>
      <c r="AC345" s="184" t="s">
        <v>53</v>
      </c>
      <c r="AD345" s="184" t="s">
        <v>53</v>
      </c>
      <c r="AE345" s="184" t="s">
        <v>53</v>
      </c>
      <c r="AF345" s="184" t="s">
        <v>53</v>
      </c>
      <c r="AG345" s="184" t="s">
        <v>53</v>
      </c>
      <c r="AH345" s="184" t="s">
        <v>53</v>
      </c>
      <c r="AI345" s="184" t="s">
        <v>53</v>
      </c>
      <c r="AJ345" s="184" t="s">
        <v>53</v>
      </c>
      <c r="AK345" s="184" t="s">
        <v>53</v>
      </c>
      <c r="AL345" s="184" t="s">
        <v>53</v>
      </c>
      <c r="AM345" s="184" t="s">
        <v>53</v>
      </c>
      <c r="AN345" s="184" t="s">
        <v>53</v>
      </c>
      <c r="AO345" s="184" t="s">
        <v>53</v>
      </c>
      <c r="AP345" s="192" t="s">
        <v>53</v>
      </c>
      <c r="AQ345" s="184" t="s">
        <v>53</v>
      </c>
      <c r="AR345" s="185" t="s">
        <v>53</v>
      </c>
      <c r="AS345" s="184" t="s">
        <v>53</v>
      </c>
      <c r="AT345" s="409" t="s">
        <v>53</v>
      </c>
      <c r="AU345" s="193" t="str">
        <f>IF(AND(Z345=1,AE345=1),AT345+AG345,AT345)</f>
        <v>NA</v>
      </c>
      <c r="AV345" s="59" t="str">
        <f>+BF345</f>
        <v>EJECUCION</v>
      </c>
      <c r="AW345" s="193" t="s">
        <v>53</v>
      </c>
      <c r="AX345" s="184" t="s">
        <v>314</v>
      </c>
      <c r="AY345" s="194" t="s">
        <v>315</v>
      </c>
      <c r="AZ345" s="184" t="s">
        <v>55</v>
      </c>
      <c r="BA345" s="196" t="s">
        <v>3281</v>
      </c>
      <c r="BB345" s="184"/>
      <c r="BC345" s="184"/>
      <c r="BD345" s="184"/>
      <c r="BE345" s="57"/>
      <c r="BF345" s="42" t="str">
        <f>+IF(BE345&gt;0,"EJECUCION",IF(BE345=0,"EJECUCION","TERMINADO"))</f>
        <v>EJECUCION</v>
      </c>
    </row>
    <row r="346" spans="1:58" s="176" customFormat="1" ht="55.25" customHeight="1" x14ac:dyDescent="0.35">
      <c r="A346" s="184" t="s">
        <v>98</v>
      </c>
      <c r="B346" s="184">
        <v>2025</v>
      </c>
      <c r="C346" s="184" t="s">
        <v>3200</v>
      </c>
      <c r="D346" s="184" t="s">
        <v>121</v>
      </c>
      <c r="E346" s="184" t="s">
        <v>3201</v>
      </c>
      <c r="F346" s="184" t="s">
        <v>2507</v>
      </c>
      <c r="G346" s="185"/>
      <c r="H346" s="186" t="s">
        <v>2740</v>
      </c>
      <c r="I346" s="184" t="s">
        <v>51</v>
      </c>
      <c r="J346" s="195"/>
      <c r="K346" s="184" t="s">
        <v>53</v>
      </c>
      <c r="L346" s="184" t="s">
        <v>53</v>
      </c>
      <c r="M346" s="184" t="s">
        <v>52</v>
      </c>
      <c r="N346" s="184" t="s">
        <v>2609</v>
      </c>
      <c r="O346" s="187"/>
      <c r="P346" s="188">
        <v>0</v>
      </c>
      <c r="Q346" s="189">
        <v>12</v>
      </c>
      <c r="R346" s="188" t="s">
        <v>53</v>
      </c>
      <c r="S346" s="190" t="s">
        <v>53</v>
      </c>
      <c r="T346" s="189" t="s">
        <v>53</v>
      </c>
      <c r="U346" s="184" t="s">
        <v>53</v>
      </c>
      <c r="V346" s="184" t="s">
        <v>53</v>
      </c>
      <c r="W346" s="184" t="s">
        <v>53</v>
      </c>
      <c r="X346" s="184" t="s">
        <v>53</v>
      </c>
      <c r="Y346" s="184" t="s">
        <v>682</v>
      </c>
      <c r="Z346" s="184" t="s">
        <v>53</v>
      </c>
      <c r="AA346" s="184" t="s">
        <v>53</v>
      </c>
      <c r="AB346" s="184" t="s">
        <v>53</v>
      </c>
      <c r="AC346" s="184" t="s">
        <v>53</v>
      </c>
      <c r="AD346" s="184" t="s">
        <v>53</v>
      </c>
      <c r="AE346" s="184" t="s">
        <v>53</v>
      </c>
      <c r="AF346" s="184" t="s">
        <v>53</v>
      </c>
      <c r="AG346" s="184" t="s">
        <v>53</v>
      </c>
      <c r="AH346" s="184" t="s">
        <v>53</v>
      </c>
      <c r="AI346" s="184" t="s">
        <v>53</v>
      </c>
      <c r="AJ346" s="184" t="s">
        <v>53</v>
      </c>
      <c r="AK346" s="184" t="s">
        <v>53</v>
      </c>
      <c r="AL346" s="184" t="s">
        <v>53</v>
      </c>
      <c r="AM346" s="184" t="s">
        <v>53</v>
      </c>
      <c r="AN346" s="184" t="s">
        <v>53</v>
      </c>
      <c r="AO346" s="184" t="s">
        <v>53</v>
      </c>
      <c r="AP346" s="192" t="s">
        <v>53</v>
      </c>
      <c r="AQ346" s="184" t="s">
        <v>53</v>
      </c>
      <c r="AR346" s="185" t="s">
        <v>53</v>
      </c>
      <c r="AS346" s="184" t="s">
        <v>53</v>
      </c>
      <c r="AT346" s="409" t="s">
        <v>53</v>
      </c>
      <c r="AU346" s="193" t="str">
        <f t="shared" ref="AU346" si="45">IF(AND(Z346=1,AE346=1),AT346+AG346,AT346)</f>
        <v>NA</v>
      </c>
      <c r="AV346" s="59" t="str">
        <f t="shared" si="42"/>
        <v>EJECUCION</v>
      </c>
      <c r="AW346" s="193" t="s">
        <v>53</v>
      </c>
      <c r="AX346" s="184" t="s">
        <v>314</v>
      </c>
      <c r="AY346" s="194" t="s">
        <v>315</v>
      </c>
      <c r="AZ346" s="184" t="s">
        <v>55</v>
      </c>
      <c r="BA346" s="196"/>
      <c r="BB346" s="184"/>
      <c r="BC346" s="184"/>
      <c r="BD346" s="184"/>
      <c r="BE346" s="57"/>
      <c r="BF346" s="42" t="str">
        <f t="shared" si="44"/>
        <v>EJECUCION</v>
      </c>
    </row>
    <row r="347" spans="1:58" s="176" customFormat="1" ht="55.25" customHeight="1" x14ac:dyDescent="0.35">
      <c r="A347" s="184" t="s">
        <v>1103</v>
      </c>
      <c r="B347" s="184">
        <v>2025</v>
      </c>
      <c r="C347" s="184" t="s">
        <v>3252</v>
      </c>
      <c r="D347" s="184" t="s">
        <v>121</v>
      </c>
      <c r="E347" s="184" t="s">
        <v>3253</v>
      </c>
      <c r="F347" s="184" t="s">
        <v>2507</v>
      </c>
      <c r="G347" s="185"/>
      <c r="H347" s="186" t="s">
        <v>3278</v>
      </c>
      <c r="I347" s="184" t="s">
        <v>51</v>
      </c>
      <c r="J347" s="195">
        <v>822005431</v>
      </c>
      <c r="K347" s="184" t="s">
        <v>53</v>
      </c>
      <c r="L347" s="184" t="s">
        <v>53</v>
      </c>
      <c r="M347" s="184" t="s">
        <v>52</v>
      </c>
      <c r="N347" s="184" t="s">
        <v>2609</v>
      </c>
      <c r="O347" s="187" t="s">
        <v>3279</v>
      </c>
      <c r="P347" s="188">
        <v>0</v>
      </c>
      <c r="Q347" s="189">
        <v>12</v>
      </c>
      <c r="R347" s="188" t="s">
        <v>53</v>
      </c>
      <c r="S347" s="190" t="s">
        <v>53</v>
      </c>
      <c r="T347" s="189" t="s">
        <v>53</v>
      </c>
      <c r="U347" s="184" t="s">
        <v>53</v>
      </c>
      <c r="V347" s="184" t="s">
        <v>53</v>
      </c>
      <c r="W347" s="184" t="s">
        <v>53</v>
      </c>
      <c r="X347" s="184" t="s">
        <v>53</v>
      </c>
      <c r="Y347" s="184" t="s">
        <v>682</v>
      </c>
      <c r="Z347" s="184" t="s">
        <v>53</v>
      </c>
      <c r="AA347" s="184" t="s">
        <v>53</v>
      </c>
      <c r="AB347" s="184" t="s">
        <v>53</v>
      </c>
      <c r="AC347" s="184" t="s">
        <v>53</v>
      </c>
      <c r="AD347" s="184" t="s">
        <v>53</v>
      </c>
      <c r="AE347" s="184" t="s">
        <v>53</v>
      </c>
      <c r="AF347" s="184" t="s">
        <v>53</v>
      </c>
      <c r="AG347" s="184" t="s">
        <v>53</v>
      </c>
      <c r="AH347" s="184" t="s">
        <v>53</v>
      </c>
      <c r="AI347" s="184" t="s">
        <v>53</v>
      </c>
      <c r="AJ347" s="184" t="s">
        <v>53</v>
      </c>
      <c r="AK347" s="184" t="s">
        <v>53</v>
      </c>
      <c r="AL347" s="184" t="s">
        <v>53</v>
      </c>
      <c r="AM347" s="184" t="s">
        <v>53</v>
      </c>
      <c r="AN347" s="184" t="s">
        <v>53</v>
      </c>
      <c r="AO347" s="184" t="s">
        <v>53</v>
      </c>
      <c r="AP347" s="192" t="s">
        <v>53</v>
      </c>
      <c r="AQ347" s="184" t="s">
        <v>53</v>
      </c>
      <c r="AR347" s="185" t="s">
        <v>53</v>
      </c>
      <c r="AS347" s="184" t="s">
        <v>53</v>
      </c>
      <c r="AT347" s="409" t="s">
        <v>53</v>
      </c>
      <c r="AU347" s="193" t="str">
        <f t="shared" ref="AU347" si="46">IF(AND(Z347=1,AE347=1),AT347+AG347,AT347)</f>
        <v>NA</v>
      </c>
      <c r="AV347" s="59">
        <f t="shared" si="42"/>
        <v>0</v>
      </c>
      <c r="AW347" s="193" t="s">
        <v>53</v>
      </c>
      <c r="AX347" s="184" t="s">
        <v>314</v>
      </c>
      <c r="AY347" s="194" t="s">
        <v>315</v>
      </c>
      <c r="AZ347" s="184" t="s">
        <v>55</v>
      </c>
      <c r="BA347" s="196" t="s">
        <v>3282</v>
      </c>
      <c r="BB347" s="184"/>
      <c r="BC347" s="184"/>
      <c r="BD347" s="184"/>
      <c r="BE347" s="57"/>
      <c r="BF347" s="42"/>
    </row>
    <row r="348" spans="1:58" s="4" customFormat="1" ht="94.5" customHeight="1" x14ac:dyDescent="0.35">
      <c r="A348" s="3" t="s">
        <v>98</v>
      </c>
      <c r="B348" s="1">
        <v>2025</v>
      </c>
      <c r="C348" s="3" t="s">
        <v>2556</v>
      </c>
      <c r="D348" s="3" t="s">
        <v>121</v>
      </c>
      <c r="E348" s="87" t="s">
        <v>2618</v>
      </c>
      <c r="F348" s="3" t="s">
        <v>118</v>
      </c>
      <c r="G348" s="14">
        <v>45802</v>
      </c>
      <c r="H348" s="3" t="s">
        <v>2617</v>
      </c>
      <c r="I348" s="1" t="s">
        <v>2341</v>
      </c>
      <c r="J348" s="3">
        <v>79923347</v>
      </c>
      <c r="K348" s="3" t="s">
        <v>53</v>
      </c>
      <c r="L348" s="3" t="s">
        <v>53</v>
      </c>
      <c r="M348" s="3" t="s">
        <v>56</v>
      </c>
      <c r="N348" s="3" t="s">
        <v>285</v>
      </c>
      <c r="O348" s="153" t="s">
        <v>2619</v>
      </c>
      <c r="P348" s="38">
        <v>27600000</v>
      </c>
      <c r="Q348" s="22">
        <v>6</v>
      </c>
      <c r="R348" s="38">
        <v>4600000</v>
      </c>
      <c r="S348" s="5" t="s">
        <v>53</v>
      </c>
      <c r="T348" s="22" t="s">
        <v>53</v>
      </c>
      <c r="U348" s="3" t="s">
        <v>2620</v>
      </c>
      <c r="V348" s="1" t="s">
        <v>2648</v>
      </c>
      <c r="W348" s="3" t="s">
        <v>1238</v>
      </c>
      <c r="X348" s="3" t="s">
        <v>53</v>
      </c>
      <c r="Y348" s="3" t="s">
        <v>682</v>
      </c>
      <c r="Z348" s="3" t="s">
        <v>53</v>
      </c>
      <c r="AA348" s="3" t="s">
        <v>53</v>
      </c>
      <c r="AB348" s="50">
        <v>0</v>
      </c>
      <c r="AC348" s="50">
        <f t="shared" si="40"/>
        <v>27600000</v>
      </c>
      <c r="AD348" s="50" t="s">
        <v>53</v>
      </c>
      <c r="AE348" s="50" t="s">
        <v>53</v>
      </c>
      <c r="AF348" s="50" t="s">
        <v>53</v>
      </c>
      <c r="AG348" s="50" t="s">
        <v>53</v>
      </c>
      <c r="AH348" s="50" t="s">
        <v>53</v>
      </c>
      <c r="AI348" s="50" t="s">
        <v>53</v>
      </c>
      <c r="AJ348" s="50" t="s">
        <v>53</v>
      </c>
      <c r="AK348" s="50" t="s">
        <v>53</v>
      </c>
      <c r="AL348" s="50" t="s">
        <v>53</v>
      </c>
      <c r="AM348" s="50" t="s">
        <v>53</v>
      </c>
      <c r="AN348" s="50" t="s">
        <v>53</v>
      </c>
      <c r="AO348" s="1" t="s">
        <v>55</v>
      </c>
      <c r="AP348" s="24">
        <f>G348</f>
        <v>45802</v>
      </c>
      <c r="AQ348" s="3" t="s">
        <v>53</v>
      </c>
      <c r="AR348" s="14" t="s">
        <v>53</v>
      </c>
      <c r="AS348" s="47">
        <v>45799</v>
      </c>
      <c r="AT348" s="47">
        <v>45982</v>
      </c>
      <c r="AU348" s="20">
        <f t="shared" si="43"/>
        <v>45982</v>
      </c>
      <c r="AV348" s="59" t="str">
        <f t="shared" ca="1" si="42"/>
        <v>EJECUCION</v>
      </c>
      <c r="AW348" s="3" t="s">
        <v>53</v>
      </c>
      <c r="AX348" s="43" t="s">
        <v>403</v>
      </c>
      <c r="AY348" s="1" t="s">
        <v>404</v>
      </c>
      <c r="AZ348" s="3" t="s">
        <v>55</v>
      </c>
      <c r="BA348" s="6" t="s">
        <v>2621</v>
      </c>
      <c r="BB348" s="3" t="s">
        <v>55</v>
      </c>
      <c r="BC348" s="3" t="s">
        <v>55</v>
      </c>
      <c r="BD348" s="3" t="s">
        <v>643</v>
      </c>
      <c r="BE348" s="57">
        <f t="shared" ca="1" si="41"/>
        <v>90</v>
      </c>
      <c r="BF348" s="42" t="str">
        <f t="shared" ca="1" si="44"/>
        <v>EJECUCION</v>
      </c>
    </row>
    <row r="349" spans="1:58" s="4" customFormat="1" ht="154" x14ac:dyDescent="0.35">
      <c r="A349" s="3" t="s">
        <v>1103</v>
      </c>
      <c r="B349" s="1">
        <v>2025</v>
      </c>
      <c r="C349" s="3" t="s">
        <v>2557</v>
      </c>
      <c r="D349" s="3" t="s">
        <v>121</v>
      </c>
      <c r="E349" s="87" t="s">
        <v>2623</v>
      </c>
      <c r="F349" s="3" t="s">
        <v>118</v>
      </c>
      <c r="G349" s="14">
        <v>45797</v>
      </c>
      <c r="H349" s="3" t="s">
        <v>2622</v>
      </c>
      <c r="I349" s="1" t="s">
        <v>2341</v>
      </c>
      <c r="J349" s="3">
        <v>1072714750</v>
      </c>
      <c r="K349" s="3" t="s">
        <v>53</v>
      </c>
      <c r="L349" s="3" t="s">
        <v>53</v>
      </c>
      <c r="M349" s="3" t="s">
        <v>56</v>
      </c>
      <c r="N349" s="3" t="s">
        <v>296</v>
      </c>
      <c r="O349" s="153" t="s">
        <v>1359</v>
      </c>
      <c r="P349" s="38">
        <v>36000000</v>
      </c>
      <c r="Q349" s="22">
        <v>6</v>
      </c>
      <c r="R349" s="38">
        <v>4500000</v>
      </c>
      <c r="S349" s="153" t="s">
        <v>2624</v>
      </c>
      <c r="T349" s="22" t="s">
        <v>53</v>
      </c>
      <c r="U349" s="3" t="s">
        <v>2625</v>
      </c>
      <c r="V349" s="1" t="s">
        <v>2647</v>
      </c>
      <c r="W349" s="3" t="s">
        <v>1238</v>
      </c>
      <c r="X349" s="3" t="s">
        <v>53</v>
      </c>
      <c r="Y349" s="3" t="s">
        <v>682</v>
      </c>
      <c r="Z349" s="3" t="s">
        <v>53</v>
      </c>
      <c r="AA349" s="3" t="s">
        <v>53</v>
      </c>
      <c r="AB349" s="50">
        <v>0</v>
      </c>
      <c r="AC349" s="50">
        <f t="shared" si="40"/>
        <v>36000000</v>
      </c>
      <c r="AD349" s="50" t="s">
        <v>53</v>
      </c>
      <c r="AE349" s="50" t="s">
        <v>53</v>
      </c>
      <c r="AF349" s="50" t="s">
        <v>53</v>
      </c>
      <c r="AG349" s="50" t="s">
        <v>53</v>
      </c>
      <c r="AH349" s="50" t="s">
        <v>53</v>
      </c>
      <c r="AI349" s="50" t="s">
        <v>53</v>
      </c>
      <c r="AJ349" s="50" t="s">
        <v>53</v>
      </c>
      <c r="AK349" s="50" t="s">
        <v>53</v>
      </c>
      <c r="AL349" s="50" t="s">
        <v>53</v>
      </c>
      <c r="AM349" s="50" t="s">
        <v>53</v>
      </c>
      <c r="AN349" s="50" t="s">
        <v>53</v>
      </c>
      <c r="AO349" s="1" t="s">
        <v>55</v>
      </c>
      <c r="AP349" s="24">
        <f>G349</f>
        <v>45797</v>
      </c>
      <c r="AQ349" s="3" t="s">
        <v>53</v>
      </c>
      <c r="AR349" s="14" t="s">
        <v>53</v>
      </c>
      <c r="AS349" s="47">
        <v>45798</v>
      </c>
      <c r="AT349" s="47">
        <v>45981</v>
      </c>
      <c r="AU349" s="20">
        <f t="shared" si="43"/>
        <v>45981</v>
      </c>
      <c r="AV349" s="59" t="str">
        <f t="shared" ca="1" si="42"/>
        <v>EJECUCION</v>
      </c>
      <c r="AW349" s="3" t="s">
        <v>53</v>
      </c>
      <c r="AX349" s="43" t="s">
        <v>547</v>
      </c>
      <c r="AY349" s="83" t="s">
        <v>2590</v>
      </c>
      <c r="AZ349" s="3" t="s">
        <v>55</v>
      </c>
      <c r="BA349" s="6" t="s">
        <v>2626</v>
      </c>
      <c r="BB349" s="3" t="s">
        <v>55</v>
      </c>
      <c r="BC349" s="3" t="s">
        <v>55</v>
      </c>
      <c r="BD349" s="3" t="s">
        <v>643</v>
      </c>
      <c r="BE349" s="57">
        <f t="shared" ca="1" si="41"/>
        <v>89</v>
      </c>
      <c r="BF349" s="42" t="str">
        <f t="shared" ca="1" si="44"/>
        <v>EJECUCION</v>
      </c>
    </row>
    <row r="350" spans="1:58" s="4" customFormat="1" ht="189" customHeight="1" x14ac:dyDescent="0.35">
      <c r="A350" s="3" t="s">
        <v>106</v>
      </c>
      <c r="B350" s="1">
        <v>2025</v>
      </c>
      <c r="C350" s="3" t="s">
        <v>2558</v>
      </c>
      <c r="D350" s="3" t="s">
        <v>121</v>
      </c>
      <c r="E350" s="87" t="s">
        <v>2627</v>
      </c>
      <c r="F350" s="3" t="s">
        <v>118</v>
      </c>
      <c r="G350" s="14">
        <v>45802</v>
      </c>
      <c r="H350" s="3" t="s">
        <v>2628</v>
      </c>
      <c r="I350" s="1" t="s">
        <v>2341</v>
      </c>
      <c r="J350" s="3">
        <v>79221855</v>
      </c>
      <c r="K350" s="3" t="s">
        <v>53</v>
      </c>
      <c r="L350" s="3" t="s">
        <v>53</v>
      </c>
      <c r="M350" s="3" t="s">
        <v>56</v>
      </c>
      <c r="N350" s="3" t="s">
        <v>704</v>
      </c>
      <c r="O350" s="153" t="s">
        <v>2340</v>
      </c>
      <c r="P350" s="38">
        <v>68000000</v>
      </c>
      <c r="Q350" s="22">
        <v>8</v>
      </c>
      <c r="R350" s="38">
        <v>8500000</v>
      </c>
      <c r="S350" s="51" t="s">
        <v>53</v>
      </c>
      <c r="T350" s="22" t="s">
        <v>53</v>
      </c>
      <c r="U350" s="1" t="s">
        <v>2629</v>
      </c>
      <c r="V350" s="3" t="s">
        <v>2646</v>
      </c>
      <c r="W350" s="3" t="s">
        <v>2630</v>
      </c>
      <c r="X350" s="3" t="s">
        <v>53</v>
      </c>
      <c r="Y350" s="3" t="s">
        <v>682</v>
      </c>
      <c r="Z350" s="3" t="s">
        <v>53</v>
      </c>
      <c r="AA350" s="3" t="s">
        <v>53</v>
      </c>
      <c r="AB350" s="50">
        <v>0</v>
      </c>
      <c r="AC350" s="50">
        <f t="shared" si="40"/>
        <v>68000000</v>
      </c>
      <c r="AD350" s="50" t="s">
        <v>53</v>
      </c>
      <c r="AE350" s="50" t="s">
        <v>53</v>
      </c>
      <c r="AF350" s="50" t="s">
        <v>53</v>
      </c>
      <c r="AG350" s="50" t="s">
        <v>53</v>
      </c>
      <c r="AH350" s="50" t="s">
        <v>53</v>
      </c>
      <c r="AI350" s="50" t="s">
        <v>53</v>
      </c>
      <c r="AJ350" s="50" t="s">
        <v>53</v>
      </c>
      <c r="AK350" s="50" t="s">
        <v>53</v>
      </c>
      <c r="AL350" s="50" t="s">
        <v>53</v>
      </c>
      <c r="AM350" s="50" t="s">
        <v>53</v>
      </c>
      <c r="AN350" s="50" t="s">
        <v>53</v>
      </c>
      <c r="AO350" s="1" t="s">
        <v>55</v>
      </c>
      <c r="AP350" s="24">
        <f>G350</f>
        <v>45802</v>
      </c>
      <c r="AQ350" s="3" t="s">
        <v>53</v>
      </c>
      <c r="AR350" s="14" t="s">
        <v>53</v>
      </c>
      <c r="AS350" s="47">
        <v>45800</v>
      </c>
      <c r="AT350" s="47">
        <v>46044</v>
      </c>
      <c r="AU350" s="20">
        <f t="shared" si="43"/>
        <v>46044</v>
      </c>
      <c r="AV350" s="59" t="str">
        <f t="shared" ca="1" si="42"/>
        <v>EJECUCION</v>
      </c>
      <c r="AW350" s="3" t="s">
        <v>53</v>
      </c>
      <c r="AX350" s="43" t="s">
        <v>477</v>
      </c>
      <c r="AY350" s="1" t="s">
        <v>478</v>
      </c>
      <c r="AZ350" s="3" t="s">
        <v>55</v>
      </c>
      <c r="BA350" s="6" t="s">
        <v>2644</v>
      </c>
      <c r="BB350" s="2" t="s">
        <v>53</v>
      </c>
      <c r="BC350" s="2" t="s">
        <v>55</v>
      </c>
      <c r="BD350" s="3" t="s">
        <v>643</v>
      </c>
      <c r="BE350" s="57">
        <f ca="1">+AT350-$BE$1</f>
        <v>152</v>
      </c>
      <c r="BF350" s="42" t="str">
        <f t="shared" ca="1" si="44"/>
        <v>EJECUCION</v>
      </c>
    </row>
    <row r="351" spans="1:58" ht="154" x14ac:dyDescent="0.35">
      <c r="A351" s="201" t="s">
        <v>98</v>
      </c>
      <c r="B351" s="1">
        <v>2025</v>
      </c>
      <c r="C351" s="3" t="s">
        <v>2631</v>
      </c>
      <c r="D351" s="3" t="s">
        <v>121</v>
      </c>
      <c r="E351" s="87" t="s">
        <v>2640</v>
      </c>
      <c r="F351" s="3" t="s">
        <v>118</v>
      </c>
      <c r="G351" s="14">
        <v>45799</v>
      </c>
      <c r="H351" s="3" t="s">
        <v>2639</v>
      </c>
      <c r="I351" s="1" t="s">
        <v>2341</v>
      </c>
      <c r="J351" s="3">
        <v>79263386</v>
      </c>
      <c r="K351" s="3" t="s">
        <v>53</v>
      </c>
      <c r="L351" s="3" t="s">
        <v>53</v>
      </c>
      <c r="M351" s="3" t="s">
        <v>56</v>
      </c>
      <c r="N351" s="3" t="s">
        <v>1127</v>
      </c>
      <c r="O351" s="153" t="s">
        <v>1501</v>
      </c>
      <c r="P351" s="203">
        <v>39000000</v>
      </c>
      <c r="Q351" s="204">
        <v>6</v>
      </c>
      <c r="R351" s="203">
        <v>5000000</v>
      </c>
      <c r="S351" s="205" t="s">
        <v>2641</v>
      </c>
      <c r="T351" s="205" t="s">
        <v>53</v>
      </c>
      <c r="U351" s="201" t="s">
        <v>2642</v>
      </c>
      <c r="V351" s="206" t="s">
        <v>2645</v>
      </c>
      <c r="W351" s="201" t="s">
        <v>1238</v>
      </c>
      <c r="X351" s="197" t="s">
        <v>53</v>
      </c>
      <c r="Y351" s="207" t="s">
        <v>682</v>
      </c>
      <c r="Z351" s="197" t="s">
        <v>53</v>
      </c>
      <c r="AA351" s="197" t="s">
        <v>53</v>
      </c>
      <c r="AB351" s="208">
        <v>0</v>
      </c>
      <c r="AC351" s="208">
        <f t="shared" si="40"/>
        <v>39000000</v>
      </c>
      <c r="AD351" s="2" t="s">
        <v>53</v>
      </c>
      <c r="AE351" s="2" t="s">
        <v>53</v>
      </c>
      <c r="AF351" s="2" t="s">
        <v>53</v>
      </c>
      <c r="AG351" s="2" t="s">
        <v>53</v>
      </c>
      <c r="AH351" s="2" t="s">
        <v>53</v>
      </c>
      <c r="AI351" s="2" t="s">
        <v>53</v>
      </c>
      <c r="AJ351" s="2" t="s">
        <v>53</v>
      </c>
      <c r="AK351" s="2" t="s">
        <v>53</v>
      </c>
      <c r="AL351" s="2" t="s">
        <v>53</v>
      </c>
      <c r="AM351" s="2" t="s">
        <v>53</v>
      </c>
      <c r="AN351" s="2" t="s">
        <v>53</v>
      </c>
      <c r="AO351" s="2" t="s">
        <v>55</v>
      </c>
      <c r="AP351" s="209">
        <f t="shared" ref="AP351:AP406" si="47">G351</f>
        <v>45799</v>
      </c>
      <c r="AQ351" s="197" t="s">
        <v>53</v>
      </c>
      <c r="AR351" s="14" t="s">
        <v>53</v>
      </c>
      <c r="AS351" s="80">
        <v>45800</v>
      </c>
      <c r="AT351" s="20">
        <v>45983</v>
      </c>
      <c r="AU351" s="210">
        <f t="shared" si="43"/>
        <v>45983</v>
      </c>
      <c r="AV351" s="59" t="str">
        <f t="shared" ca="1" si="42"/>
        <v>EJECUCION</v>
      </c>
      <c r="AW351" s="197" t="s">
        <v>53</v>
      </c>
      <c r="AX351" s="39" t="s">
        <v>403</v>
      </c>
      <c r="AY351" s="39" t="s">
        <v>404</v>
      </c>
      <c r="AZ351" s="39" t="s">
        <v>55</v>
      </c>
      <c r="BA351" s="211" t="s">
        <v>2643</v>
      </c>
      <c r="BB351" s="2" t="s">
        <v>53</v>
      </c>
      <c r="BC351" s="2" t="s">
        <v>55</v>
      </c>
      <c r="BD351" s="197" t="s">
        <v>643</v>
      </c>
      <c r="BE351" s="57">
        <f t="shared" ref="BE351:BE379" ca="1" si="48">+AT351-$BE$1</f>
        <v>91</v>
      </c>
      <c r="BF351" s="42" t="str">
        <f t="shared" ca="1" si="44"/>
        <v>EJECUCION</v>
      </c>
    </row>
    <row r="352" spans="1:58" ht="154" x14ac:dyDescent="0.35">
      <c r="A352" s="39" t="s">
        <v>1103</v>
      </c>
      <c r="B352" s="1">
        <v>2025</v>
      </c>
      <c r="C352" s="3" t="s">
        <v>2632</v>
      </c>
      <c r="D352" s="3" t="s">
        <v>121</v>
      </c>
      <c r="E352" s="87" t="s">
        <v>2635</v>
      </c>
      <c r="F352" s="3" t="s">
        <v>118</v>
      </c>
      <c r="G352" s="14">
        <v>45800</v>
      </c>
      <c r="H352" s="3" t="s">
        <v>1258</v>
      </c>
      <c r="I352" s="1" t="s">
        <v>2341</v>
      </c>
      <c r="J352" s="3">
        <v>80502375</v>
      </c>
      <c r="K352" s="39" t="s">
        <v>53</v>
      </c>
      <c r="L352" s="39" t="s">
        <v>53</v>
      </c>
      <c r="M352" s="39" t="s">
        <v>56</v>
      </c>
      <c r="N352" s="3" t="s">
        <v>222</v>
      </c>
      <c r="O352" s="153" t="s">
        <v>2636</v>
      </c>
      <c r="P352" s="16">
        <v>37800000</v>
      </c>
      <c r="Q352" s="22">
        <v>6</v>
      </c>
      <c r="R352" s="16">
        <v>6300000</v>
      </c>
      <c r="S352" s="199" t="s">
        <v>53</v>
      </c>
      <c r="T352" s="199" t="s">
        <v>53</v>
      </c>
      <c r="U352" s="39" t="s">
        <v>2637</v>
      </c>
      <c r="V352" s="200" t="s">
        <v>2681</v>
      </c>
      <c r="W352" s="39" t="s">
        <v>53</v>
      </c>
      <c r="X352" s="39" t="s">
        <v>53</v>
      </c>
      <c r="Y352" s="39" t="s">
        <v>107</v>
      </c>
      <c r="Z352" s="39" t="s">
        <v>53</v>
      </c>
      <c r="AA352" s="39" t="s">
        <v>53</v>
      </c>
      <c r="AB352" s="50">
        <v>0</v>
      </c>
      <c r="AC352" s="50">
        <f t="shared" si="40"/>
        <v>37800000</v>
      </c>
      <c r="AD352" s="39" t="s">
        <v>53</v>
      </c>
      <c r="AE352" s="39" t="s">
        <v>53</v>
      </c>
      <c r="AF352" s="39" t="s">
        <v>53</v>
      </c>
      <c r="AG352" s="39" t="s">
        <v>53</v>
      </c>
      <c r="AH352" s="39" t="s">
        <v>53</v>
      </c>
      <c r="AI352" s="39" t="s">
        <v>53</v>
      </c>
      <c r="AJ352" s="39" t="s">
        <v>53</v>
      </c>
      <c r="AK352" s="39" t="s">
        <v>53</v>
      </c>
      <c r="AL352" s="39" t="s">
        <v>53</v>
      </c>
      <c r="AM352" s="39" t="s">
        <v>53</v>
      </c>
      <c r="AN352" s="39" t="s">
        <v>53</v>
      </c>
      <c r="AO352" s="39" t="s">
        <v>55</v>
      </c>
      <c r="AP352" s="24">
        <f t="shared" si="47"/>
        <v>45800</v>
      </c>
      <c r="AQ352" s="39" t="s">
        <v>53</v>
      </c>
      <c r="AR352" s="39" t="s">
        <v>53</v>
      </c>
      <c r="AS352" s="80">
        <v>45803</v>
      </c>
      <c r="AT352" s="20">
        <v>45986</v>
      </c>
      <c r="AU352" s="20">
        <f t="shared" si="43"/>
        <v>45986</v>
      </c>
      <c r="AV352" s="59" t="str">
        <f t="shared" ca="1" si="42"/>
        <v>EJECUCION</v>
      </c>
      <c r="AW352" s="3" t="s">
        <v>53</v>
      </c>
      <c r="AX352" s="39" t="s">
        <v>403</v>
      </c>
      <c r="AY352" s="39" t="s">
        <v>404</v>
      </c>
      <c r="AZ352" s="39" t="s">
        <v>55</v>
      </c>
      <c r="BA352" s="6" t="s">
        <v>2638</v>
      </c>
      <c r="BB352" s="39" t="s">
        <v>53</v>
      </c>
      <c r="BC352" s="39" t="s">
        <v>55</v>
      </c>
      <c r="BD352" s="39" t="s">
        <v>277</v>
      </c>
      <c r="BE352" s="57">
        <f t="shared" ca="1" si="48"/>
        <v>94</v>
      </c>
      <c r="BF352" s="42" t="str">
        <f t="shared" ca="1" si="44"/>
        <v>EJECUCION</v>
      </c>
    </row>
    <row r="353" spans="1:58" ht="154" x14ac:dyDescent="0.35">
      <c r="A353" s="39" t="s">
        <v>98</v>
      </c>
      <c r="B353" s="1">
        <v>2025</v>
      </c>
      <c r="C353" s="3" t="s">
        <v>2633</v>
      </c>
      <c r="D353" s="3" t="s">
        <v>121</v>
      </c>
      <c r="E353" s="87" t="s">
        <v>2633</v>
      </c>
      <c r="F353" s="3" t="s">
        <v>118</v>
      </c>
      <c r="G353" s="14">
        <v>45804</v>
      </c>
      <c r="H353" s="3" t="s">
        <v>936</v>
      </c>
      <c r="I353" s="1" t="s">
        <v>2341</v>
      </c>
      <c r="J353" s="3">
        <v>1073506121</v>
      </c>
      <c r="K353" s="39" t="s">
        <v>53</v>
      </c>
      <c r="L353" s="39" t="s">
        <v>53</v>
      </c>
      <c r="M353" s="39" t="s">
        <v>56</v>
      </c>
      <c r="N353" s="39" t="s">
        <v>2324</v>
      </c>
      <c r="O353" s="153" t="s">
        <v>427</v>
      </c>
      <c r="P353" s="16">
        <v>35000000</v>
      </c>
      <c r="Q353" s="22">
        <v>7</v>
      </c>
      <c r="R353" s="16">
        <v>5000000</v>
      </c>
      <c r="S353" s="199" t="s">
        <v>53</v>
      </c>
      <c r="T353" s="199" t="s">
        <v>53</v>
      </c>
      <c r="U353" s="39" t="s">
        <v>2704</v>
      </c>
      <c r="V353" s="200" t="s">
        <v>2705</v>
      </c>
      <c r="W353" s="39" t="s">
        <v>53</v>
      </c>
      <c r="X353" s="39" t="s">
        <v>53</v>
      </c>
      <c r="Y353" s="39" t="s">
        <v>107</v>
      </c>
      <c r="Z353" s="39" t="s">
        <v>53</v>
      </c>
      <c r="AA353" s="39" t="s">
        <v>53</v>
      </c>
      <c r="AB353" s="50">
        <v>0</v>
      </c>
      <c r="AC353" s="50">
        <f t="shared" si="40"/>
        <v>35000000</v>
      </c>
      <c r="AD353" s="39" t="s">
        <v>53</v>
      </c>
      <c r="AE353" s="39" t="s">
        <v>53</v>
      </c>
      <c r="AF353" s="39" t="s">
        <v>53</v>
      </c>
      <c r="AG353" s="39" t="s">
        <v>53</v>
      </c>
      <c r="AH353" s="39" t="s">
        <v>53</v>
      </c>
      <c r="AI353" s="39" t="s">
        <v>53</v>
      </c>
      <c r="AJ353" s="39" t="s">
        <v>53</v>
      </c>
      <c r="AK353" s="39" t="s">
        <v>53</v>
      </c>
      <c r="AL353" s="39" t="s">
        <v>53</v>
      </c>
      <c r="AM353" s="39" t="s">
        <v>53</v>
      </c>
      <c r="AN353" s="39" t="s">
        <v>53</v>
      </c>
      <c r="AO353" s="39" t="s">
        <v>55</v>
      </c>
      <c r="AP353" s="24">
        <f t="shared" si="47"/>
        <v>45804</v>
      </c>
      <c r="AQ353" s="39" t="s">
        <v>53</v>
      </c>
      <c r="AR353" s="39" t="s">
        <v>53</v>
      </c>
      <c r="AS353" s="80">
        <v>45805</v>
      </c>
      <c r="AT353" s="20">
        <v>46018</v>
      </c>
      <c r="AU353" s="20">
        <f t="shared" si="43"/>
        <v>46018</v>
      </c>
      <c r="AV353" s="59" t="str">
        <f t="shared" ca="1" si="42"/>
        <v>EJECUCION</v>
      </c>
      <c r="AW353" s="3" t="s">
        <v>53</v>
      </c>
      <c r="AX353" s="39" t="s">
        <v>1701</v>
      </c>
      <c r="AY353" s="39" t="s">
        <v>62</v>
      </c>
      <c r="AZ353" s="39" t="s">
        <v>55</v>
      </c>
      <c r="BA353" s="6" t="s">
        <v>2707</v>
      </c>
      <c r="BB353" s="39" t="s">
        <v>53</v>
      </c>
      <c r="BC353" s="39" t="s">
        <v>55</v>
      </c>
      <c r="BD353" s="39" t="s">
        <v>277</v>
      </c>
      <c r="BE353" s="57">
        <f t="shared" ca="1" si="48"/>
        <v>126</v>
      </c>
      <c r="BF353" s="42" t="str">
        <f t="shared" ca="1" si="44"/>
        <v>EJECUCION</v>
      </c>
    </row>
    <row r="354" spans="1:58" ht="154" x14ac:dyDescent="0.35">
      <c r="A354" s="39" t="s">
        <v>1103</v>
      </c>
      <c r="B354" s="1">
        <v>2025</v>
      </c>
      <c r="C354" s="3" t="s">
        <v>2634</v>
      </c>
      <c r="D354" s="3" t="s">
        <v>121</v>
      </c>
      <c r="E354" s="87" t="s">
        <v>2650</v>
      </c>
      <c r="F354" s="3" t="s">
        <v>118</v>
      </c>
      <c r="G354" s="14">
        <v>45803</v>
      </c>
      <c r="H354" s="3" t="s">
        <v>2649</v>
      </c>
      <c r="I354" s="1" t="s">
        <v>2341</v>
      </c>
      <c r="J354" s="3">
        <v>79954437</v>
      </c>
      <c r="K354" s="39" t="s">
        <v>53</v>
      </c>
      <c r="L354" s="39" t="s">
        <v>53</v>
      </c>
      <c r="M354" s="39" t="s">
        <v>56</v>
      </c>
      <c r="N354" s="39" t="s">
        <v>229</v>
      </c>
      <c r="O354" s="39" t="s">
        <v>2658</v>
      </c>
      <c r="P354" s="16">
        <v>36000000</v>
      </c>
      <c r="Q354" s="22">
        <v>6</v>
      </c>
      <c r="R354" s="16">
        <v>6000000</v>
      </c>
      <c r="S354" s="199" t="s">
        <v>53</v>
      </c>
      <c r="T354" s="199" t="s">
        <v>53</v>
      </c>
      <c r="U354" s="39" t="s">
        <v>2659</v>
      </c>
      <c r="V354" s="200" t="s">
        <v>2682</v>
      </c>
      <c r="W354" s="39" t="s">
        <v>53</v>
      </c>
      <c r="X354" s="39" t="s">
        <v>53</v>
      </c>
      <c r="Y354" s="39" t="s">
        <v>107</v>
      </c>
      <c r="Z354" s="39" t="s">
        <v>53</v>
      </c>
      <c r="AA354" s="39" t="s">
        <v>53</v>
      </c>
      <c r="AB354" s="50">
        <v>0</v>
      </c>
      <c r="AC354" s="50">
        <f t="shared" si="40"/>
        <v>36000000</v>
      </c>
      <c r="AD354" s="39" t="s">
        <v>53</v>
      </c>
      <c r="AE354" s="39" t="s">
        <v>53</v>
      </c>
      <c r="AF354" s="39" t="s">
        <v>53</v>
      </c>
      <c r="AG354" s="39" t="s">
        <v>53</v>
      </c>
      <c r="AH354" s="39" t="s">
        <v>53</v>
      </c>
      <c r="AI354" s="39" t="s">
        <v>53</v>
      </c>
      <c r="AJ354" s="39" t="s">
        <v>53</v>
      </c>
      <c r="AK354" s="39" t="s">
        <v>53</v>
      </c>
      <c r="AL354" s="39" t="s">
        <v>53</v>
      </c>
      <c r="AM354" s="39" t="s">
        <v>53</v>
      </c>
      <c r="AN354" s="39" t="s">
        <v>53</v>
      </c>
      <c r="AO354" s="39" t="s">
        <v>55</v>
      </c>
      <c r="AP354" s="24">
        <f t="shared" si="47"/>
        <v>45803</v>
      </c>
      <c r="AQ354" s="39" t="s">
        <v>53</v>
      </c>
      <c r="AR354" s="39" t="s">
        <v>53</v>
      </c>
      <c r="AS354" s="80">
        <v>45804</v>
      </c>
      <c r="AT354" s="20">
        <v>45987</v>
      </c>
      <c r="AU354" s="20">
        <f t="shared" si="43"/>
        <v>45987</v>
      </c>
      <c r="AV354" s="59" t="str">
        <f t="shared" ca="1" si="42"/>
        <v>EJECUCION</v>
      </c>
      <c r="AW354" s="3" t="s">
        <v>53</v>
      </c>
      <c r="AX354" s="39" t="s">
        <v>303</v>
      </c>
      <c r="AY354" s="39" t="s">
        <v>304</v>
      </c>
      <c r="AZ354" s="39" t="s">
        <v>55</v>
      </c>
      <c r="BA354" s="6" t="s">
        <v>2660</v>
      </c>
      <c r="BB354" s="39" t="s">
        <v>53</v>
      </c>
      <c r="BC354" s="39" t="s">
        <v>55</v>
      </c>
      <c r="BD354" s="39" t="s">
        <v>277</v>
      </c>
      <c r="BE354" s="57">
        <f t="shared" ca="1" si="48"/>
        <v>95</v>
      </c>
      <c r="BF354" s="42" t="str">
        <f t="shared" ca="1" si="44"/>
        <v>EJECUCION</v>
      </c>
    </row>
    <row r="355" spans="1:58" ht="98" x14ac:dyDescent="0.35">
      <c r="A355" s="213" t="s">
        <v>98</v>
      </c>
      <c r="B355" s="33">
        <v>2025</v>
      </c>
      <c r="C355" s="26" t="s">
        <v>2692</v>
      </c>
      <c r="D355" s="26" t="s">
        <v>121</v>
      </c>
      <c r="E355" s="87" t="s">
        <v>2692</v>
      </c>
      <c r="F355" s="26" t="s">
        <v>118</v>
      </c>
      <c r="G355" s="214">
        <v>45805</v>
      </c>
      <c r="H355" s="3" t="s">
        <v>722</v>
      </c>
      <c r="I355" s="33" t="s">
        <v>2341</v>
      </c>
      <c r="J355" s="3">
        <v>1077942303</v>
      </c>
      <c r="K355" s="39" t="s">
        <v>53</v>
      </c>
      <c r="L355" s="39" t="s">
        <v>53</v>
      </c>
      <c r="M355" s="39" t="s">
        <v>56</v>
      </c>
      <c r="N355" s="213" t="s">
        <v>362</v>
      </c>
      <c r="O355" s="39" t="s">
        <v>355</v>
      </c>
      <c r="P355" s="16">
        <v>37216666.670000002</v>
      </c>
      <c r="Q355" s="22">
        <v>6</v>
      </c>
      <c r="R355" s="16">
        <v>5500000</v>
      </c>
      <c r="S355" s="22">
        <v>23</v>
      </c>
      <c r="T355" s="16">
        <v>4216666.67</v>
      </c>
      <c r="U355" s="39" t="s">
        <v>2702</v>
      </c>
      <c r="V355" s="200" t="s">
        <v>2703</v>
      </c>
      <c r="W355" s="39" t="s">
        <v>53</v>
      </c>
      <c r="X355" s="39" t="s">
        <v>53</v>
      </c>
      <c r="Y355" s="39" t="s">
        <v>107</v>
      </c>
      <c r="Z355" s="39" t="s">
        <v>53</v>
      </c>
      <c r="AA355" s="39" t="s">
        <v>53</v>
      </c>
      <c r="AB355" s="16">
        <v>0</v>
      </c>
      <c r="AC355" s="16">
        <f>P355+AB355</f>
        <v>37216666.670000002</v>
      </c>
      <c r="AD355" s="39" t="s">
        <v>53</v>
      </c>
      <c r="AE355" s="39" t="s">
        <v>53</v>
      </c>
      <c r="AF355" s="39" t="s">
        <v>53</v>
      </c>
      <c r="AG355" s="39" t="s">
        <v>53</v>
      </c>
      <c r="AH355" s="39" t="s">
        <v>53</v>
      </c>
      <c r="AI355" s="39" t="s">
        <v>53</v>
      </c>
      <c r="AJ355" s="39" t="s">
        <v>53</v>
      </c>
      <c r="AK355" s="39" t="s">
        <v>53</v>
      </c>
      <c r="AL355" s="39" t="s">
        <v>53</v>
      </c>
      <c r="AM355" s="39" t="s">
        <v>53</v>
      </c>
      <c r="AN355" s="39" t="s">
        <v>53</v>
      </c>
      <c r="AO355" s="39" t="s">
        <v>55</v>
      </c>
      <c r="AP355" s="24">
        <f t="shared" si="47"/>
        <v>45805</v>
      </c>
      <c r="AQ355" s="39" t="s">
        <v>53</v>
      </c>
      <c r="AR355" s="39" t="s">
        <v>53</v>
      </c>
      <c r="AS355" s="80">
        <v>45806</v>
      </c>
      <c r="AT355" s="20">
        <v>46012</v>
      </c>
      <c r="AU355" s="20">
        <f t="shared" si="43"/>
        <v>46012</v>
      </c>
      <c r="AV355" s="59" t="str">
        <f t="shared" ca="1" si="42"/>
        <v>EJECUCION</v>
      </c>
      <c r="AW355" s="3" t="s">
        <v>53</v>
      </c>
      <c r="AX355" s="39" t="s">
        <v>769</v>
      </c>
      <c r="AY355" s="39" t="s">
        <v>358</v>
      </c>
      <c r="AZ355" s="39" t="s">
        <v>55</v>
      </c>
      <c r="BA355" s="6" t="s">
        <v>3145</v>
      </c>
      <c r="BB355" s="39" t="s">
        <v>53</v>
      </c>
      <c r="BC355" s="39" t="s">
        <v>55</v>
      </c>
      <c r="BD355" s="39"/>
      <c r="BE355" s="57">
        <f t="shared" ca="1" si="48"/>
        <v>120</v>
      </c>
      <c r="BF355" s="42" t="str">
        <f t="shared" ca="1" si="44"/>
        <v>EJECUCION</v>
      </c>
    </row>
    <row r="356" spans="1:58" ht="98" x14ac:dyDescent="0.35">
      <c r="A356" s="39" t="s">
        <v>1103</v>
      </c>
      <c r="B356" s="1">
        <v>2025</v>
      </c>
      <c r="C356" s="3" t="s">
        <v>2693</v>
      </c>
      <c r="D356" s="3" t="s">
        <v>121</v>
      </c>
      <c r="E356" s="87" t="s">
        <v>2693</v>
      </c>
      <c r="F356" s="3" t="s">
        <v>118</v>
      </c>
      <c r="G356" s="80">
        <v>45807</v>
      </c>
      <c r="H356" s="39" t="s">
        <v>2699</v>
      </c>
      <c r="I356" s="1" t="s">
        <v>2341</v>
      </c>
      <c r="J356" s="3">
        <v>79861695</v>
      </c>
      <c r="K356" s="39" t="s">
        <v>53</v>
      </c>
      <c r="L356" s="39" t="s">
        <v>53</v>
      </c>
      <c r="M356" s="39" t="s">
        <v>56</v>
      </c>
      <c r="N356" s="39" t="s">
        <v>806</v>
      </c>
      <c r="O356" s="39" t="s">
        <v>2741</v>
      </c>
      <c r="P356" s="16">
        <v>27000000</v>
      </c>
      <c r="Q356" s="22">
        <v>3</v>
      </c>
      <c r="R356" s="16">
        <v>9000000</v>
      </c>
      <c r="S356" s="199" t="s">
        <v>53</v>
      </c>
      <c r="T356" s="199" t="s">
        <v>53</v>
      </c>
      <c r="U356" s="39" t="s">
        <v>2742</v>
      </c>
      <c r="V356" s="200" t="s">
        <v>2746</v>
      </c>
      <c r="W356" s="39" t="s">
        <v>53</v>
      </c>
      <c r="X356" s="39" t="s">
        <v>53</v>
      </c>
      <c r="Y356" s="39" t="s">
        <v>107</v>
      </c>
      <c r="Z356" s="39" t="s">
        <v>53</v>
      </c>
      <c r="AA356" s="39" t="s">
        <v>53</v>
      </c>
      <c r="AB356" s="16">
        <v>0</v>
      </c>
      <c r="AC356" s="16">
        <f t="shared" ref="AC356:AC419" si="49">P356+AB356</f>
        <v>27000000</v>
      </c>
      <c r="AD356" s="39" t="s">
        <v>53</v>
      </c>
      <c r="AE356" s="39" t="s">
        <v>53</v>
      </c>
      <c r="AF356" s="39" t="s">
        <v>53</v>
      </c>
      <c r="AG356" s="39" t="s">
        <v>53</v>
      </c>
      <c r="AH356" s="39" t="s">
        <v>53</v>
      </c>
      <c r="AI356" s="39" t="s">
        <v>53</v>
      </c>
      <c r="AJ356" s="39" t="s">
        <v>53</v>
      </c>
      <c r="AK356" s="39" t="s">
        <v>53</v>
      </c>
      <c r="AL356" s="39" t="s">
        <v>53</v>
      </c>
      <c r="AM356" s="39" t="s">
        <v>53</v>
      </c>
      <c r="AN356" s="39" t="s">
        <v>53</v>
      </c>
      <c r="AO356" s="39" t="s">
        <v>55</v>
      </c>
      <c r="AP356" s="24">
        <f t="shared" si="47"/>
        <v>45807</v>
      </c>
      <c r="AQ356" s="39" t="s">
        <v>53</v>
      </c>
      <c r="AR356" s="39" t="s">
        <v>53</v>
      </c>
      <c r="AS356" s="80">
        <v>45811</v>
      </c>
      <c r="AT356" s="20">
        <v>45902</v>
      </c>
      <c r="AU356" s="20">
        <f t="shared" si="43"/>
        <v>45902</v>
      </c>
      <c r="AV356" s="59" t="str">
        <f t="shared" ca="1" si="42"/>
        <v>EJECUCION</v>
      </c>
      <c r="AW356" s="3" t="s">
        <v>53</v>
      </c>
      <c r="AX356" s="39" t="s">
        <v>314</v>
      </c>
      <c r="AY356" s="39" t="s">
        <v>315</v>
      </c>
      <c r="AZ356" s="39" t="s">
        <v>55</v>
      </c>
      <c r="BA356" s="6" t="s">
        <v>2747</v>
      </c>
      <c r="BB356" s="39" t="s">
        <v>53</v>
      </c>
      <c r="BC356" s="39" t="s">
        <v>55</v>
      </c>
      <c r="BD356" s="39" t="s">
        <v>277</v>
      </c>
      <c r="BE356" s="57">
        <f t="shared" ca="1" si="48"/>
        <v>10</v>
      </c>
      <c r="BF356" s="42" t="str">
        <f t="shared" ca="1" si="44"/>
        <v>EJECUCION</v>
      </c>
    </row>
    <row r="357" spans="1:58" ht="154" x14ac:dyDescent="0.35">
      <c r="A357" s="39" t="s">
        <v>1103</v>
      </c>
      <c r="B357" s="1">
        <v>2025</v>
      </c>
      <c r="C357" s="3" t="s">
        <v>2694</v>
      </c>
      <c r="D357" s="3" t="s">
        <v>121</v>
      </c>
      <c r="E357" s="87" t="s">
        <v>2694</v>
      </c>
      <c r="F357" s="3" t="s">
        <v>118</v>
      </c>
      <c r="G357" s="80">
        <v>45806</v>
      </c>
      <c r="H357" s="39" t="s">
        <v>2748</v>
      </c>
      <c r="I357" s="1" t="s">
        <v>2341</v>
      </c>
      <c r="J357" s="3">
        <v>830023782</v>
      </c>
      <c r="K357" s="39" t="s">
        <v>53</v>
      </c>
      <c r="L357" s="39" t="s">
        <v>53</v>
      </c>
      <c r="M357" s="39" t="s">
        <v>52</v>
      </c>
      <c r="N357" s="3" t="s">
        <v>200</v>
      </c>
      <c r="O357" s="39" t="s">
        <v>2751</v>
      </c>
      <c r="P357" s="16">
        <v>309281000</v>
      </c>
      <c r="Q357" s="22">
        <v>4</v>
      </c>
      <c r="R357" s="16">
        <v>309281000</v>
      </c>
      <c r="S357" s="199" t="s">
        <v>2752</v>
      </c>
      <c r="T357" s="199" t="s">
        <v>53</v>
      </c>
      <c r="U357" s="39" t="s">
        <v>2749</v>
      </c>
      <c r="V357" s="200" t="s">
        <v>2750</v>
      </c>
      <c r="W357" s="39" t="s">
        <v>2144</v>
      </c>
      <c r="X357" s="39" t="s">
        <v>53</v>
      </c>
      <c r="Y357" s="39" t="s">
        <v>682</v>
      </c>
      <c r="Z357" s="39" t="s">
        <v>53</v>
      </c>
      <c r="AA357" s="39" t="s">
        <v>53</v>
      </c>
      <c r="AB357" s="16">
        <v>0</v>
      </c>
      <c r="AC357" s="16">
        <f t="shared" si="49"/>
        <v>309281000</v>
      </c>
      <c r="AD357" s="39" t="s">
        <v>53</v>
      </c>
      <c r="AE357" s="39" t="s">
        <v>53</v>
      </c>
      <c r="AF357" s="39" t="s">
        <v>53</v>
      </c>
      <c r="AG357" s="39" t="s">
        <v>53</v>
      </c>
      <c r="AH357" s="39" t="s">
        <v>53</v>
      </c>
      <c r="AI357" s="39" t="s">
        <v>53</v>
      </c>
      <c r="AJ357" s="39" t="s">
        <v>53</v>
      </c>
      <c r="AK357" s="39" t="s">
        <v>53</v>
      </c>
      <c r="AL357" s="39" t="s">
        <v>53</v>
      </c>
      <c r="AM357" s="39" t="s">
        <v>53</v>
      </c>
      <c r="AN357" s="39" t="s">
        <v>53</v>
      </c>
      <c r="AO357" s="39" t="s">
        <v>55</v>
      </c>
      <c r="AP357" s="24">
        <f t="shared" si="47"/>
        <v>45806</v>
      </c>
      <c r="AQ357" s="39" t="s">
        <v>53</v>
      </c>
      <c r="AR357" s="39" t="s">
        <v>53</v>
      </c>
      <c r="AS357" s="80">
        <v>45818</v>
      </c>
      <c r="AT357" s="20">
        <v>45939</v>
      </c>
      <c r="AU357" s="20">
        <f t="shared" si="43"/>
        <v>45939</v>
      </c>
      <c r="AV357" s="59" t="str">
        <f t="shared" ca="1" si="42"/>
        <v>EJECUCION</v>
      </c>
      <c r="AW357" s="3" t="s">
        <v>53</v>
      </c>
      <c r="AX357" s="39" t="s">
        <v>2132</v>
      </c>
      <c r="AY357" s="39" t="s">
        <v>1490</v>
      </c>
      <c r="AZ357" s="39" t="s">
        <v>55</v>
      </c>
      <c r="BA357" s="6" t="s">
        <v>2753</v>
      </c>
      <c r="BB357" s="39" t="s">
        <v>53</v>
      </c>
      <c r="BC357" s="39" t="s">
        <v>55</v>
      </c>
      <c r="BD357" s="39" t="s">
        <v>643</v>
      </c>
      <c r="BE357" s="57">
        <f t="shared" ca="1" si="48"/>
        <v>47</v>
      </c>
      <c r="BF357" s="42" t="str">
        <f t="shared" ca="1" si="44"/>
        <v>EJECUCION</v>
      </c>
    </row>
    <row r="358" spans="1:58" ht="98" x14ac:dyDescent="0.35">
      <c r="A358" s="39" t="s">
        <v>106</v>
      </c>
      <c r="B358" s="1">
        <v>2025</v>
      </c>
      <c r="C358" s="3" t="s">
        <v>2695</v>
      </c>
      <c r="D358" s="3" t="s">
        <v>121</v>
      </c>
      <c r="E358" s="87" t="s">
        <v>2695</v>
      </c>
      <c r="F358" s="3" t="s">
        <v>118</v>
      </c>
      <c r="G358" s="80">
        <v>45807</v>
      </c>
      <c r="H358" s="39" t="s">
        <v>2754</v>
      </c>
      <c r="I358" s="1" t="s">
        <v>2341</v>
      </c>
      <c r="J358" s="3">
        <v>39818994</v>
      </c>
      <c r="K358" s="39" t="s">
        <v>53</v>
      </c>
      <c r="L358" s="39" t="s">
        <v>53</v>
      </c>
      <c r="M358" s="39" t="s">
        <v>56</v>
      </c>
      <c r="N358" s="3" t="s">
        <v>285</v>
      </c>
      <c r="O358" s="39" t="s">
        <v>2755</v>
      </c>
      <c r="P358" s="16">
        <v>33110000</v>
      </c>
      <c r="Q358" s="22">
        <v>7</v>
      </c>
      <c r="R358" s="16">
        <v>4730000</v>
      </c>
      <c r="S358" s="199" t="s">
        <v>53</v>
      </c>
      <c r="T358" s="199" t="s">
        <v>53</v>
      </c>
      <c r="U358" s="39" t="s">
        <v>2756</v>
      </c>
      <c r="V358" s="200" t="s">
        <v>2757</v>
      </c>
      <c r="W358" s="39" t="s">
        <v>53</v>
      </c>
      <c r="X358" s="39" t="s">
        <v>53</v>
      </c>
      <c r="Y358" s="39" t="s">
        <v>107</v>
      </c>
      <c r="Z358" s="39" t="s">
        <v>53</v>
      </c>
      <c r="AA358" s="39" t="s">
        <v>53</v>
      </c>
      <c r="AB358" s="16">
        <v>0</v>
      </c>
      <c r="AC358" s="16">
        <f t="shared" si="49"/>
        <v>33110000</v>
      </c>
      <c r="AD358" s="39" t="s">
        <v>53</v>
      </c>
      <c r="AE358" s="39" t="s">
        <v>53</v>
      </c>
      <c r="AF358" s="39" t="s">
        <v>53</v>
      </c>
      <c r="AG358" s="39" t="s">
        <v>53</v>
      </c>
      <c r="AH358" s="39" t="s">
        <v>53</v>
      </c>
      <c r="AI358" s="39" t="s">
        <v>53</v>
      </c>
      <c r="AJ358" s="39" t="s">
        <v>53</v>
      </c>
      <c r="AK358" s="39" t="s">
        <v>53</v>
      </c>
      <c r="AL358" s="39" t="s">
        <v>53</v>
      </c>
      <c r="AM358" s="39" t="s">
        <v>53</v>
      </c>
      <c r="AN358" s="39" t="s">
        <v>53</v>
      </c>
      <c r="AO358" s="39" t="s">
        <v>55</v>
      </c>
      <c r="AP358" s="24">
        <f t="shared" si="47"/>
        <v>45807</v>
      </c>
      <c r="AQ358" s="39" t="s">
        <v>53</v>
      </c>
      <c r="AR358" s="39" t="s">
        <v>53</v>
      </c>
      <c r="AS358" s="80">
        <v>45811</v>
      </c>
      <c r="AT358" s="20">
        <v>46021</v>
      </c>
      <c r="AU358" s="20">
        <f t="shared" si="43"/>
        <v>46021</v>
      </c>
      <c r="AV358" s="59" t="str">
        <f t="shared" ca="1" si="42"/>
        <v>EJECUCION</v>
      </c>
      <c r="AW358" s="3" t="s">
        <v>53</v>
      </c>
      <c r="AX358" s="39" t="s">
        <v>547</v>
      </c>
      <c r="AY358" s="39" t="s">
        <v>2758</v>
      </c>
      <c r="AZ358" s="39" t="s">
        <v>55</v>
      </c>
      <c r="BA358" s="6" t="s">
        <v>2761</v>
      </c>
      <c r="BB358" s="39" t="s">
        <v>53</v>
      </c>
      <c r="BC358" s="39" t="s">
        <v>55</v>
      </c>
      <c r="BD358" s="39" t="s">
        <v>277</v>
      </c>
      <c r="BE358" s="57">
        <f t="shared" ca="1" si="48"/>
        <v>129</v>
      </c>
      <c r="BF358" s="42" t="str">
        <f t="shared" ca="1" si="44"/>
        <v>EJECUCION</v>
      </c>
    </row>
    <row r="359" spans="1:58" ht="98" x14ac:dyDescent="0.35">
      <c r="A359" s="39" t="s">
        <v>1103</v>
      </c>
      <c r="B359" s="1">
        <v>2025</v>
      </c>
      <c r="C359" s="3" t="s">
        <v>2696</v>
      </c>
      <c r="D359" s="3" t="s">
        <v>121</v>
      </c>
      <c r="E359" s="87" t="s">
        <v>2775</v>
      </c>
      <c r="F359" s="3" t="s">
        <v>118</v>
      </c>
      <c r="G359" s="80">
        <v>45807</v>
      </c>
      <c r="H359" s="39" t="s">
        <v>2700</v>
      </c>
      <c r="I359" s="1" t="s">
        <v>2341</v>
      </c>
      <c r="J359" s="3">
        <v>53015465</v>
      </c>
      <c r="K359" s="39" t="s">
        <v>53</v>
      </c>
      <c r="L359" s="39" t="s">
        <v>53</v>
      </c>
      <c r="M359" s="39" t="s">
        <v>56</v>
      </c>
      <c r="N359" s="39" t="s">
        <v>704</v>
      </c>
      <c r="O359" s="39" t="s">
        <v>2783</v>
      </c>
      <c r="P359" s="16">
        <v>31650000</v>
      </c>
      <c r="Q359" s="22">
        <v>6</v>
      </c>
      <c r="R359" s="16">
        <v>5275000</v>
      </c>
      <c r="S359" s="199" t="s">
        <v>53</v>
      </c>
      <c r="T359" s="199" t="s">
        <v>53</v>
      </c>
      <c r="U359" s="39" t="s">
        <v>2784</v>
      </c>
      <c r="V359" s="200" t="s">
        <v>2785</v>
      </c>
      <c r="W359" s="39" t="s">
        <v>53</v>
      </c>
      <c r="X359" s="39" t="s">
        <v>53</v>
      </c>
      <c r="Y359" s="39" t="s">
        <v>107</v>
      </c>
      <c r="Z359" s="39" t="s">
        <v>53</v>
      </c>
      <c r="AA359" s="39" t="s">
        <v>53</v>
      </c>
      <c r="AB359" s="16">
        <v>0</v>
      </c>
      <c r="AC359" s="16">
        <f t="shared" si="49"/>
        <v>31650000</v>
      </c>
      <c r="AD359" s="39" t="s">
        <v>53</v>
      </c>
      <c r="AE359" s="39" t="s">
        <v>53</v>
      </c>
      <c r="AF359" s="39" t="s">
        <v>53</v>
      </c>
      <c r="AG359" s="39" t="s">
        <v>53</v>
      </c>
      <c r="AH359" s="39" t="s">
        <v>53</v>
      </c>
      <c r="AI359" s="39" t="s">
        <v>53</v>
      </c>
      <c r="AJ359" s="39" t="s">
        <v>53</v>
      </c>
      <c r="AK359" s="39" t="s">
        <v>53</v>
      </c>
      <c r="AL359" s="39" t="s">
        <v>53</v>
      </c>
      <c r="AM359" s="39" t="s">
        <v>53</v>
      </c>
      <c r="AN359" s="39" t="s">
        <v>53</v>
      </c>
      <c r="AO359" s="39" t="s">
        <v>55</v>
      </c>
      <c r="AP359" s="24">
        <f t="shared" si="47"/>
        <v>45807</v>
      </c>
      <c r="AQ359" s="39" t="s">
        <v>53</v>
      </c>
      <c r="AR359" s="39" t="s">
        <v>53</v>
      </c>
      <c r="AS359" s="80">
        <v>45811</v>
      </c>
      <c r="AT359" s="20">
        <v>45993</v>
      </c>
      <c r="AU359" s="20">
        <f t="shared" si="43"/>
        <v>45993</v>
      </c>
      <c r="AV359" s="59" t="str">
        <f t="shared" ca="1" si="42"/>
        <v>EJECUCION</v>
      </c>
      <c r="AW359" s="3" t="s">
        <v>53</v>
      </c>
      <c r="AX359" s="39" t="s">
        <v>477</v>
      </c>
      <c r="AY359" s="39" t="s">
        <v>478</v>
      </c>
      <c r="AZ359" s="39" t="s">
        <v>55</v>
      </c>
      <c r="BA359" s="6" t="s">
        <v>2786</v>
      </c>
      <c r="BB359" s="39" t="s">
        <v>53</v>
      </c>
      <c r="BC359" s="39" t="s">
        <v>55</v>
      </c>
      <c r="BD359" s="39" t="s">
        <v>277</v>
      </c>
      <c r="BE359" s="57">
        <f t="shared" ca="1" si="48"/>
        <v>101</v>
      </c>
      <c r="BF359" s="42" t="str">
        <f t="shared" ca="1" si="44"/>
        <v>EJECUCION</v>
      </c>
    </row>
    <row r="360" spans="1:58" ht="154" x14ac:dyDescent="0.35">
      <c r="A360" s="39" t="s">
        <v>98</v>
      </c>
      <c r="B360" s="1">
        <v>2025</v>
      </c>
      <c r="C360" s="3" t="s">
        <v>2697</v>
      </c>
      <c r="D360" s="3" t="s">
        <v>121</v>
      </c>
      <c r="E360" s="87" t="s">
        <v>2697</v>
      </c>
      <c r="F360" s="3" t="s">
        <v>118</v>
      </c>
      <c r="G360" s="80">
        <v>45807</v>
      </c>
      <c r="H360" s="39" t="s">
        <v>2787</v>
      </c>
      <c r="I360" s="1" t="s">
        <v>2341</v>
      </c>
      <c r="J360" s="3">
        <v>1007447527</v>
      </c>
      <c r="K360" s="39" t="s">
        <v>53</v>
      </c>
      <c r="L360" s="39" t="s">
        <v>53</v>
      </c>
      <c r="M360" s="39" t="s">
        <v>56</v>
      </c>
      <c r="N360" s="39" t="s">
        <v>362</v>
      </c>
      <c r="O360" s="39" t="s">
        <v>1102</v>
      </c>
      <c r="P360" s="16">
        <v>39000000</v>
      </c>
      <c r="Q360" s="22">
        <v>6</v>
      </c>
      <c r="R360" s="16">
        <v>5000000</v>
      </c>
      <c r="S360" s="199" t="s">
        <v>53</v>
      </c>
      <c r="T360" s="199" t="s">
        <v>53</v>
      </c>
      <c r="U360" s="39" t="s">
        <v>2788</v>
      </c>
      <c r="V360" s="200" t="s">
        <v>2789</v>
      </c>
      <c r="W360" s="39" t="s">
        <v>1238</v>
      </c>
      <c r="X360" s="39" t="s">
        <v>53</v>
      </c>
      <c r="Y360" s="39" t="s">
        <v>682</v>
      </c>
      <c r="Z360" s="39" t="s">
        <v>53</v>
      </c>
      <c r="AA360" s="39" t="s">
        <v>53</v>
      </c>
      <c r="AB360" s="16">
        <v>0</v>
      </c>
      <c r="AC360" s="16">
        <f t="shared" si="49"/>
        <v>39000000</v>
      </c>
      <c r="AD360" s="39" t="s">
        <v>53</v>
      </c>
      <c r="AE360" s="39" t="s">
        <v>53</v>
      </c>
      <c r="AF360" s="39" t="s">
        <v>53</v>
      </c>
      <c r="AG360" s="39" t="s">
        <v>53</v>
      </c>
      <c r="AH360" s="39" t="s">
        <v>53</v>
      </c>
      <c r="AI360" s="39" t="s">
        <v>53</v>
      </c>
      <c r="AJ360" s="39" t="s">
        <v>53</v>
      </c>
      <c r="AK360" s="39" t="s">
        <v>53</v>
      </c>
      <c r="AL360" s="39" t="s">
        <v>53</v>
      </c>
      <c r="AM360" s="39" t="s">
        <v>53</v>
      </c>
      <c r="AN360" s="39" t="s">
        <v>53</v>
      </c>
      <c r="AO360" s="39" t="s">
        <v>55</v>
      </c>
      <c r="AP360" s="24">
        <f t="shared" si="47"/>
        <v>45807</v>
      </c>
      <c r="AQ360" s="39" t="s">
        <v>53</v>
      </c>
      <c r="AR360" s="39" t="s">
        <v>53</v>
      </c>
      <c r="AS360" s="80">
        <v>45811</v>
      </c>
      <c r="AT360" s="20">
        <v>45993</v>
      </c>
      <c r="AU360" s="20">
        <f t="shared" si="43"/>
        <v>45993</v>
      </c>
      <c r="AV360" s="59" t="str">
        <f t="shared" ca="1" si="42"/>
        <v>EJECUCION</v>
      </c>
      <c r="AW360" s="3" t="s">
        <v>53</v>
      </c>
      <c r="AX360" s="39" t="s">
        <v>403</v>
      </c>
      <c r="AY360" s="39" t="s">
        <v>404</v>
      </c>
      <c r="AZ360" s="39" t="s">
        <v>55</v>
      </c>
      <c r="BA360" s="6" t="s">
        <v>2790</v>
      </c>
      <c r="BB360" s="39" t="s">
        <v>53</v>
      </c>
      <c r="BC360" s="39" t="s">
        <v>55</v>
      </c>
      <c r="BD360" s="39" t="s">
        <v>643</v>
      </c>
      <c r="BE360" s="57">
        <f t="shared" ca="1" si="48"/>
        <v>101</v>
      </c>
      <c r="BF360" s="42" t="str">
        <f t="shared" ca="1" si="44"/>
        <v>EJECUCION</v>
      </c>
    </row>
    <row r="361" spans="1:58" ht="98" x14ac:dyDescent="0.35">
      <c r="A361" s="39" t="s">
        <v>106</v>
      </c>
      <c r="B361" s="1">
        <v>2025</v>
      </c>
      <c r="C361" s="3" t="s">
        <v>2698</v>
      </c>
      <c r="D361" s="3" t="s">
        <v>121</v>
      </c>
      <c r="E361" s="87" t="s">
        <v>2765</v>
      </c>
      <c r="F361" s="3" t="s">
        <v>118</v>
      </c>
      <c r="G361" s="80">
        <v>45811</v>
      </c>
      <c r="H361" s="39" t="s">
        <v>2791</v>
      </c>
      <c r="I361" s="1" t="s">
        <v>2341</v>
      </c>
      <c r="J361" s="3">
        <v>11389079</v>
      </c>
      <c r="K361" s="39" t="s">
        <v>53</v>
      </c>
      <c r="L361" s="39" t="s">
        <v>53</v>
      </c>
      <c r="M361" s="39" t="s">
        <v>56</v>
      </c>
      <c r="N361" s="3" t="s">
        <v>222</v>
      </c>
      <c r="O361" s="39" t="s">
        <v>2329</v>
      </c>
      <c r="P361" s="16">
        <v>28200000</v>
      </c>
      <c r="Q361" s="22">
        <v>6</v>
      </c>
      <c r="R361" s="16">
        <v>4700000</v>
      </c>
      <c r="S361" s="199" t="s">
        <v>53</v>
      </c>
      <c r="T361" s="199" t="s">
        <v>53</v>
      </c>
      <c r="U361" s="39" t="s">
        <v>2792</v>
      </c>
      <c r="V361" s="200" t="s">
        <v>2745</v>
      </c>
      <c r="W361" s="39" t="s">
        <v>53</v>
      </c>
      <c r="X361" s="39" t="s">
        <v>53</v>
      </c>
      <c r="Y361" s="39" t="s">
        <v>107</v>
      </c>
      <c r="Z361" s="39" t="s">
        <v>53</v>
      </c>
      <c r="AA361" s="39" t="s">
        <v>53</v>
      </c>
      <c r="AB361" s="16">
        <v>0</v>
      </c>
      <c r="AC361" s="16">
        <f t="shared" si="49"/>
        <v>28200000</v>
      </c>
      <c r="AD361" s="39" t="s">
        <v>53</v>
      </c>
      <c r="AE361" s="39" t="s">
        <v>53</v>
      </c>
      <c r="AF361" s="39" t="s">
        <v>53</v>
      </c>
      <c r="AG361" s="39" t="s">
        <v>53</v>
      </c>
      <c r="AH361" s="39" t="s">
        <v>53</v>
      </c>
      <c r="AI361" s="39" t="s">
        <v>53</v>
      </c>
      <c r="AJ361" s="39" t="s">
        <v>53</v>
      </c>
      <c r="AK361" s="39" t="s">
        <v>53</v>
      </c>
      <c r="AL361" s="39" t="s">
        <v>53</v>
      </c>
      <c r="AM361" s="39" t="s">
        <v>53</v>
      </c>
      <c r="AN361" s="39" t="s">
        <v>53</v>
      </c>
      <c r="AO361" s="39" t="s">
        <v>55</v>
      </c>
      <c r="AP361" s="24">
        <f t="shared" si="47"/>
        <v>45811</v>
      </c>
      <c r="AQ361" s="39" t="s">
        <v>53</v>
      </c>
      <c r="AR361" s="39" t="s">
        <v>53</v>
      </c>
      <c r="AS361" s="80">
        <v>45812</v>
      </c>
      <c r="AT361" s="20">
        <v>45994</v>
      </c>
      <c r="AU361" s="20">
        <f t="shared" si="43"/>
        <v>45994</v>
      </c>
      <c r="AV361" s="59" t="str">
        <f t="shared" ca="1" si="42"/>
        <v>EJECUCION</v>
      </c>
      <c r="AW361" s="3" t="s">
        <v>53</v>
      </c>
      <c r="AX361" s="39" t="s">
        <v>403</v>
      </c>
      <c r="AY361" s="39" t="s">
        <v>404</v>
      </c>
      <c r="AZ361" s="39" t="s">
        <v>55</v>
      </c>
      <c r="BA361" s="6" t="s">
        <v>2793</v>
      </c>
      <c r="BB361" s="39" t="s">
        <v>53</v>
      </c>
      <c r="BC361" s="39" t="s">
        <v>55</v>
      </c>
      <c r="BD361" s="39" t="s">
        <v>277</v>
      </c>
      <c r="BE361" s="57">
        <f t="shared" ca="1" si="48"/>
        <v>102</v>
      </c>
      <c r="BF361" s="42" t="str">
        <f t="shared" ca="1" si="44"/>
        <v>EJECUCION</v>
      </c>
    </row>
    <row r="362" spans="1:58" ht="154" x14ac:dyDescent="0.35">
      <c r="A362" s="39" t="s">
        <v>98</v>
      </c>
      <c r="B362" s="1">
        <v>2025</v>
      </c>
      <c r="C362" s="3" t="s">
        <v>2701</v>
      </c>
      <c r="D362" s="3" t="s">
        <v>121</v>
      </c>
      <c r="E362" s="87" t="s">
        <v>2701</v>
      </c>
      <c r="F362" s="3" t="s">
        <v>118</v>
      </c>
      <c r="G362" s="80">
        <v>45812</v>
      </c>
      <c r="H362" s="39" t="s">
        <v>122</v>
      </c>
      <c r="I362" s="39" t="s">
        <v>51</v>
      </c>
      <c r="J362" s="3">
        <v>830122566</v>
      </c>
      <c r="K362" s="39" t="s">
        <v>53</v>
      </c>
      <c r="L362" s="39" t="s">
        <v>53</v>
      </c>
      <c r="M362" s="39" t="s">
        <v>56</v>
      </c>
      <c r="N362" s="3" t="s">
        <v>200</v>
      </c>
      <c r="O362" s="39" t="s">
        <v>2794</v>
      </c>
      <c r="P362" s="16">
        <v>28568400</v>
      </c>
      <c r="Q362" s="22">
        <v>6</v>
      </c>
      <c r="R362" s="16">
        <v>4761400</v>
      </c>
      <c r="S362" s="199" t="s">
        <v>53</v>
      </c>
      <c r="T362" s="199" t="s">
        <v>53</v>
      </c>
      <c r="U362" s="39" t="s">
        <v>2795</v>
      </c>
      <c r="V362" s="200" t="s">
        <v>2994</v>
      </c>
      <c r="W362" s="39" t="s">
        <v>53</v>
      </c>
      <c r="X362" s="39" t="s">
        <v>53</v>
      </c>
      <c r="Y362" s="39" t="s">
        <v>107</v>
      </c>
      <c r="Z362" s="39" t="s">
        <v>53</v>
      </c>
      <c r="AA362" s="39" t="s">
        <v>53</v>
      </c>
      <c r="AB362" s="16">
        <v>0</v>
      </c>
      <c r="AC362" s="16">
        <f t="shared" si="49"/>
        <v>28568400</v>
      </c>
      <c r="AD362" s="39" t="s">
        <v>53</v>
      </c>
      <c r="AE362" s="39" t="s">
        <v>53</v>
      </c>
      <c r="AF362" s="39" t="s">
        <v>53</v>
      </c>
      <c r="AG362" s="39" t="s">
        <v>53</v>
      </c>
      <c r="AH362" s="39" t="s">
        <v>53</v>
      </c>
      <c r="AI362" s="39" t="s">
        <v>53</v>
      </c>
      <c r="AJ362" s="39" t="s">
        <v>53</v>
      </c>
      <c r="AK362" s="39" t="s">
        <v>53</v>
      </c>
      <c r="AL362" s="39" t="s">
        <v>53</v>
      </c>
      <c r="AM362" s="39" t="s">
        <v>53</v>
      </c>
      <c r="AN362" s="39" t="s">
        <v>53</v>
      </c>
      <c r="AO362" s="39" t="s">
        <v>55</v>
      </c>
      <c r="AP362" s="24">
        <f t="shared" si="47"/>
        <v>45812</v>
      </c>
      <c r="AQ362" s="39" t="s">
        <v>53</v>
      </c>
      <c r="AR362" s="39" t="s">
        <v>53</v>
      </c>
      <c r="AS362" s="80">
        <v>45854</v>
      </c>
      <c r="AT362" s="20">
        <v>46014</v>
      </c>
      <c r="AU362" s="20">
        <f t="shared" si="43"/>
        <v>46014</v>
      </c>
      <c r="AV362" s="59" t="str">
        <f t="shared" ca="1" si="42"/>
        <v>EJECUCION</v>
      </c>
      <c r="AW362" s="3" t="s">
        <v>53</v>
      </c>
      <c r="AX362" s="39" t="s">
        <v>403</v>
      </c>
      <c r="AY362" s="39" t="s">
        <v>404</v>
      </c>
      <c r="AZ362" s="39" t="s">
        <v>55</v>
      </c>
      <c r="BA362" s="6" t="s">
        <v>2796</v>
      </c>
      <c r="BB362" s="39" t="s">
        <v>53</v>
      </c>
      <c r="BC362" s="39" t="s">
        <v>55</v>
      </c>
      <c r="BD362" s="39" t="s">
        <v>277</v>
      </c>
      <c r="BE362" s="57">
        <f t="shared" ca="1" si="48"/>
        <v>122</v>
      </c>
      <c r="BF362" s="42" t="str">
        <f t="shared" ca="1" si="44"/>
        <v>EJECUCION</v>
      </c>
    </row>
    <row r="363" spans="1:58" ht="98" x14ac:dyDescent="0.35">
      <c r="A363" s="39" t="s">
        <v>98</v>
      </c>
      <c r="B363" s="1">
        <v>2025</v>
      </c>
      <c r="C363" s="3" t="s">
        <v>2709</v>
      </c>
      <c r="D363" s="3" t="s">
        <v>121</v>
      </c>
      <c r="E363" s="87" t="s">
        <v>2776</v>
      </c>
      <c r="F363" s="3" t="s">
        <v>118</v>
      </c>
      <c r="G363" s="80">
        <v>45813</v>
      </c>
      <c r="H363" s="39" t="s">
        <v>2797</v>
      </c>
      <c r="I363" s="1" t="s">
        <v>2341</v>
      </c>
      <c r="J363" s="3">
        <v>80768756</v>
      </c>
      <c r="K363" s="39" t="s">
        <v>53</v>
      </c>
      <c r="L363" s="39" t="s">
        <v>53</v>
      </c>
      <c r="M363" s="39" t="s">
        <v>56</v>
      </c>
      <c r="N363" s="39" t="s">
        <v>2803</v>
      </c>
      <c r="O363" s="39" t="s">
        <v>2798</v>
      </c>
      <c r="P363" s="16">
        <v>34287500</v>
      </c>
      <c r="Q363" s="22">
        <v>6</v>
      </c>
      <c r="R363" s="16">
        <v>5275000</v>
      </c>
      <c r="S363" s="22">
        <v>15</v>
      </c>
      <c r="T363" s="16">
        <v>2637500</v>
      </c>
      <c r="U363" s="39" t="s">
        <v>2799</v>
      </c>
      <c r="V363" s="200" t="s">
        <v>2743</v>
      </c>
      <c r="W363" s="39" t="s">
        <v>53</v>
      </c>
      <c r="X363" s="39" t="s">
        <v>53</v>
      </c>
      <c r="Y363" s="39" t="s">
        <v>107</v>
      </c>
      <c r="Z363" s="39" t="s">
        <v>53</v>
      </c>
      <c r="AA363" s="39" t="s">
        <v>53</v>
      </c>
      <c r="AB363" s="16">
        <v>0</v>
      </c>
      <c r="AC363" s="16">
        <f t="shared" si="49"/>
        <v>34287500</v>
      </c>
      <c r="AD363" s="39" t="s">
        <v>53</v>
      </c>
      <c r="AE363" s="39" t="s">
        <v>53</v>
      </c>
      <c r="AF363" s="39" t="s">
        <v>53</v>
      </c>
      <c r="AG363" s="39" t="s">
        <v>53</v>
      </c>
      <c r="AH363" s="39" t="s">
        <v>53</v>
      </c>
      <c r="AI363" s="39" t="s">
        <v>53</v>
      </c>
      <c r="AJ363" s="39" t="s">
        <v>53</v>
      </c>
      <c r="AK363" s="39" t="s">
        <v>53</v>
      </c>
      <c r="AL363" s="39" t="s">
        <v>53</v>
      </c>
      <c r="AM363" s="39" t="s">
        <v>53</v>
      </c>
      <c r="AN363" s="39" t="s">
        <v>53</v>
      </c>
      <c r="AO363" s="39" t="s">
        <v>55</v>
      </c>
      <c r="AP363" s="24">
        <f t="shared" si="47"/>
        <v>45813</v>
      </c>
      <c r="AQ363" s="39" t="s">
        <v>53</v>
      </c>
      <c r="AR363" s="39" t="s">
        <v>53</v>
      </c>
      <c r="AS363" s="80">
        <v>45814</v>
      </c>
      <c r="AT363" s="20">
        <v>46011</v>
      </c>
      <c r="AU363" s="20">
        <f t="shared" si="43"/>
        <v>46011</v>
      </c>
      <c r="AV363" s="59" t="str">
        <f t="shared" ca="1" si="42"/>
        <v>EJECUCION</v>
      </c>
      <c r="AW363" s="3" t="s">
        <v>53</v>
      </c>
      <c r="AX363" s="39" t="s">
        <v>81</v>
      </c>
      <c r="AY363" s="39" t="s">
        <v>71</v>
      </c>
      <c r="AZ363" s="39" t="s">
        <v>55</v>
      </c>
      <c r="BA363" s="6" t="s">
        <v>2800</v>
      </c>
      <c r="BB363" s="39" t="s">
        <v>53</v>
      </c>
      <c r="BC363" s="39" t="s">
        <v>55</v>
      </c>
      <c r="BD363" s="39" t="s">
        <v>277</v>
      </c>
      <c r="BE363" s="57">
        <f t="shared" ca="1" si="48"/>
        <v>119</v>
      </c>
      <c r="BF363" s="42" t="str">
        <f t="shared" ca="1" si="44"/>
        <v>EJECUCION</v>
      </c>
    </row>
    <row r="364" spans="1:58" ht="154" x14ac:dyDescent="0.35">
      <c r="A364" s="39" t="s">
        <v>1103</v>
      </c>
      <c r="B364" s="1">
        <v>2025</v>
      </c>
      <c r="C364" s="3" t="s">
        <v>2710</v>
      </c>
      <c r="D364" s="3" t="s">
        <v>121</v>
      </c>
      <c r="E364" s="87" t="s">
        <v>2710</v>
      </c>
      <c r="F364" s="3" t="s">
        <v>118</v>
      </c>
      <c r="G364" s="80">
        <v>45812</v>
      </c>
      <c r="H364" s="39" t="s">
        <v>2801</v>
      </c>
      <c r="I364" s="1" t="s">
        <v>2341</v>
      </c>
      <c r="J364" s="3">
        <v>1076656897</v>
      </c>
      <c r="K364" s="39" t="s">
        <v>53</v>
      </c>
      <c r="L364" s="39" t="s">
        <v>53</v>
      </c>
      <c r="M364" s="39" t="s">
        <v>56</v>
      </c>
      <c r="N364" s="39" t="s">
        <v>2804</v>
      </c>
      <c r="O364" s="39" t="s">
        <v>2802</v>
      </c>
      <c r="P364" s="16">
        <v>42000000</v>
      </c>
      <c r="Q364" s="22">
        <v>6</v>
      </c>
      <c r="R364" s="16">
        <v>7000000</v>
      </c>
      <c r="S364" s="199" t="s">
        <v>53</v>
      </c>
      <c r="T364" s="199" t="s">
        <v>53</v>
      </c>
      <c r="U364" s="39" t="s">
        <v>2805</v>
      </c>
      <c r="V364" s="200" t="s">
        <v>2744</v>
      </c>
      <c r="W364" s="39" t="s">
        <v>53</v>
      </c>
      <c r="X364" s="39" t="s">
        <v>53</v>
      </c>
      <c r="Y364" s="39" t="s">
        <v>107</v>
      </c>
      <c r="Z364" s="39" t="s">
        <v>53</v>
      </c>
      <c r="AA364" s="39" t="s">
        <v>53</v>
      </c>
      <c r="AB364" s="16">
        <v>0</v>
      </c>
      <c r="AC364" s="16">
        <f t="shared" si="49"/>
        <v>42000000</v>
      </c>
      <c r="AD364" s="39" t="s">
        <v>53</v>
      </c>
      <c r="AE364" s="39" t="s">
        <v>53</v>
      </c>
      <c r="AF364" s="39" t="s">
        <v>53</v>
      </c>
      <c r="AG364" s="39" t="s">
        <v>53</v>
      </c>
      <c r="AH364" s="39" t="s">
        <v>53</v>
      </c>
      <c r="AI364" s="39" t="s">
        <v>53</v>
      </c>
      <c r="AJ364" s="39" t="s">
        <v>53</v>
      </c>
      <c r="AK364" s="39" t="s">
        <v>53</v>
      </c>
      <c r="AL364" s="39" t="s">
        <v>53</v>
      </c>
      <c r="AM364" s="39" t="s">
        <v>53</v>
      </c>
      <c r="AN364" s="39" t="s">
        <v>53</v>
      </c>
      <c r="AO364" s="39" t="s">
        <v>55</v>
      </c>
      <c r="AP364" s="24">
        <f t="shared" si="47"/>
        <v>45812</v>
      </c>
      <c r="AQ364" s="39" t="s">
        <v>53</v>
      </c>
      <c r="AR364" s="39" t="s">
        <v>53</v>
      </c>
      <c r="AS364" s="80">
        <v>45813</v>
      </c>
      <c r="AT364" s="20">
        <v>45995</v>
      </c>
      <c r="AU364" s="20">
        <f t="shared" si="43"/>
        <v>45995</v>
      </c>
      <c r="AV364" s="59" t="str">
        <f t="shared" ca="1" si="42"/>
        <v>EJECUCION</v>
      </c>
      <c r="AW364" s="3" t="s">
        <v>53</v>
      </c>
      <c r="AX364" s="39" t="s">
        <v>477</v>
      </c>
      <c r="AY364" s="39" t="s">
        <v>478</v>
      </c>
      <c r="AZ364" s="39" t="s">
        <v>55</v>
      </c>
      <c r="BA364" s="6" t="s">
        <v>2806</v>
      </c>
      <c r="BB364" s="39" t="s">
        <v>53</v>
      </c>
      <c r="BC364" s="39" t="s">
        <v>55</v>
      </c>
      <c r="BD364" s="39" t="s">
        <v>277</v>
      </c>
      <c r="BE364" s="57">
        <f t="shared" ca="1" si="48"/>
        <v>103</v>
      </c>
      <c r="BF364" s="42" t="str">
        <f t="shared" ca="1" si="44"/>
        <v>EJECUCION</v>
      </c>
    </row>
    <row r="365" spans="1:58" ht="154" x14ac:dyDescent="0.35">
      <c r="A365" s="39" t="s">
        <v>1103</v>
      </c>
      <c r="B365" s="1">
        <v>2025</v>
      </c>
      <c r="C365" s="3" t="s">
        <v>2711</v>
      </c>
      <c r="D365" s="3" t="s">
        <v>121</v>
      </c>
      <c r="E365" s="87" t="s">
        <v>2781</v>
      </c>
      <c r="F365" s="3" t="s">
        <v>118</v>
      </c>
      <c r="G365" s="80">
        <v>45812</v>
      </c>
      <c r="H365" s="39" t="s">
        <v>2726</v>
      </c>
      <c r="I365" s="1" t="s">
        <v>2341</v>
      </c>
      <c r="J365" s="3">
        <v>79419948</v>
      </c>
      <c r="K365" s="39" t="s">
        <v>53</v>
      </c>
      <c r="L365" s="39" t="s">
        <v>53</v>
      </c>
      <c r="M365" s="39" t="s">
        <v>56</v>
      </c>
      <c r="N365" s="39" t="s">
        <v>362</v>
      </c>
      <c r="O365" s="39" t="s">
        <v>2807</v>
      </c>
      <c r="P365" s="16">
        <v>40000000</v>
      </c>
      <c r="Q365" s="22">
        <v>4</v>
      </c>
      <c r="R365" s="16">
        <v>10000000</v>
      </c>
      <c r="S365" s="199" t="s">
        <v>53</v>
      </c>
      <c r="T365" s="199" t="s">
        <v>53</v>
      </c>
      <c r="U365" s="39" t="s">
        <v>2808</v>
      </c>
      <c r="V365" s="200" t="s">
        <v>2810</v>
      </c>
      <c r="W365" s="39" t="s">
        <v>2809</v>
      </c>
      <c r="X365" s="39" t="s">
        <v>53</v>
      </c>
      <c r="Y365" s="39" t="s">
        <v>682</v>
      </c>
      <c r="Z365" s="39" t="s">
        <v>53</v>
      </c>
      <c r="AA365" s="39" t="s">
        <v>53</v>
      </c>
      <c r="AB365" s="16">
        <v>0</v>
      </c>
      <c r="AC365" s="16">
        <f t="shared" si="49"/>
        <v>40000000</v>
      </c>
      <c r="AD365" s="39" t="s">
        <v>53</v>
      </c>
      <c r="AE365" s="39" t="s">
        <v>53</v>
      </c>
      <c r="AF365" s="39" t="s">
        <v>53</v>
      </c>
      <c r="AG365" s="39" t="s">
        <v>53</v>
      </c>
      <c r="AH365" s="39" t="s">
        <v>53</v>
      </c>
      <c r="AI365" s="39" t="s">
        <v>53</v>
      </c>
      <c r="AJ365" s="39" t="s">
        <v>53</v>
      </c>
      <c r="AK365" s="39" t="s">
        <v>53</v>
      </c>
      <c r="AL365" s="39" t="s">
        <v>53</v>
      </c>
      <c r="AM365" s="39" t="s">
        <v>53</v>
      </c>
      <c r="AN365" s="39" t="s">
        <v>53</v>
      </c>
      <c r="AO365" s="39" t="s">
        <v>55</v>
      </c>
      <c r="AP365" s="24">
        <f t="shared" si="47"/>
        <v>45812</v>
      </c>
      <c r="AQ365" s="39" t="s">
        <v>53</v>
      </c>
      <c r="AR365" s="39" t="s">
        <v>53</v>
      </c>
      <c r="AS365" s="80">
        <v>45813</v>
      </c>
      <c r="AT365" s="20">
        <v>45934</v>
      </c>
      <c r="AU365" s="20">
        <f t="shared" si="43"/>
        <v>45934</v>
      </c>
      <c r="AV365" s="59" t="str">
        <f t="shared" ca="1" si="42"/>
        <v>EJECUCION</v>
      </c>
      <c r="AW365" s="3" t="s">
        <v>53</v>
      </c>
      <c r="AX365" s="2" t="s">
        <v>94</v>
      </c>
      <c r="AY365" s="39" t="s">
        <v>1727</v>
      </c>
      <c r="AZ365" s="39" t="s">
        <v>55</v>
      </c>
      <c r="BA365" s="6" t="s">
        <v>2811</v>
      </c>
      <c r="BB365" s="39" t="s">
        <v>53</v>
      </c>
      <c r="BC365" s="39" t="s">
        <v>55</v>
      </c>
      <c r="BD365" s="39" t="s">
        <v>643</v>
      </c>
      <c r="BE365" s="57">
        <f t="shared" ca="1" si="48"/>
        <v>42</v>
      </c>
      <c r="BF365" s="42" t="str">
        <f t="shared" ca="1" si="44"/>
        <v>EJECUCION</v>
      </c>
    </row>
    <row r="366" spans="1:58" ht="336" x14ac:dyDescent="0.35">
      <c r="A366" s="39" t="s">
        <v>106</v>
      </c>
      <c r="B366" s="1">
        <v>2025</v>
      </c>
      <c r="C366" s="3" t="s">
        <v>2712</v>
      </c>
      <c r="D366" s="3" t="s">
        <v>121</v>
      </c>
      <c r="E366" s="87" t="s">
        <v>2780</v>
      </c>
      <c r="F366" s="3" t="s">
        <v>118</v>
      </c>
      <c r="G366" s="80">
        <v>45797</v>
      </c>
      <c r="H366" s="39" t="s">
        <v>2727</v>
      </c>
      <c r="I366" s="1" t="s">
        <v>2341</v>
      </c>
      <c r="J366" s="3">
        <v>1023941470</v>
      </c>
      <c r="K366" s="39" t="s">
        <v>53</v>
      </c>
      <c r="L366" s="39" t="s">
        <v>53</v>
      </c>
      <c r="M366" s="39" t="s">
        <v>56</v>
      </c>
      <c r="N366" s="39" t="s">
        <v>704</v>
      </c>
      <c r="O366" s="39" t="s">
        <v>2496</v>
      </c>
      <c r="P366" s="16">
        <v>39000000</v>
      </c>
      <c r="Q366" s="22">
        <v>6</v>
      </c>
      <c r="R366" s="16">
        <v>5000000</v>
      </c>
      <c r="S366" s="199" t="s">
        <v>2812</v>
      </c>
      <c r="T366" s="199" t="s">
        <v>2813</v>
      </c>
      <c r="U366" s="39" t="s">
        <v>2814</v>
      </c>
      <c r="V366" s="200" t="s">
        <v>2995</v>
      </c>
      <c r="W366" s="39" t="s">
        <v>2815</v>
      </c>
      <c r="X366" s="39" t="s">
        <v>53</v>
      </c>
      <c r="Y366" s="39" t="s">
        <v>682</v>
      </c>
      <c r="Z366" s="39" t="s">
        <v>53</v>
      </c>
      <c r="AA366" s="39" t="s">
        <v>53</v>
      </c>
      <c r="AB366" s="16">
        <v>0</v>
      </c>
      <c r="AC366" s="16">
        <f t="shared" si="49"/>
        <v>39000000</v>
      </c>
      <c r="AD366" s="39" t="s">
        <v>53</v>
      </c>
      <c r="AE366" s="39" t="s">
        <v>53</v>
      </c>
      <c r="AF366" s="39" t="s">
        <v>53</v>
      </c>
      <c r="AG366" s="39" t="s">
        <v>53</v>
      </c>
      <c r="AH366" s="39" t="s">
        <v>53</v>
      </c>
      <c r="AI366" s="39" t="s">
        <v>53</v>
      </c>
      <c r="AJ366" s="39" t="s">
        <v>53</v>
      </c>
      <c r="AK366" s="39" t="s">
        <v>53</v>
      </c>
      <c r="AL366" s="39" t="s">
        <v>53</v>
      </c>
      <c r="AM366" s="39" t="s">
        <v>53</v>
      </c>
      <c r="AN366" s="39" t="s">
        <v>53</v>
      </c>
      <c r="AO366" s="39" t="s">
        <v>55</v>
      </c>
      <c r="AP366" s="24">
        <f t="shared" si="47"/>
        <v>45797</v>
      </c>
      <c r="AQ366" s="39" t="s">
        <v>53</v>
      </c>
      <c r="AR366" s="39" t="s">
        <v>53</v>
      </c>
      <c r="AS366" s="80">
        <v>45813</v>
      </c>
      <c r="AT366" s="20">
        <v>45995</v>
      </c>
      <c r="AU366" s="20">
        <f t="shared" si="43"/>
        <v>45995</v>
      </c>
      <c r="AV366" s="59" t="str">
        <f t="shared" ca="1" si="42"/>
        <v>EJECUCION</v>
      </c>
      <c r="AW366" s="3" t="s">
        <v>53</v>
      </c>
      <c r="AX366" s="39" t="s">
        <v>403</v>
      </c>
      <c r="AY366" s="39" t="s">
        <v>404</v>
      </c>
      <c r="AZ366" s="39" t="s">
        <v>55</v>
      </c>
      <c r="BA366" s="6" t="s">
        <v>2816</v>
      </c>
      <c r="BB366" s="39" t="s">
        <v>53</v>
      </c>
      <c r="BC366" s="39" t="s">
        <v>55</v>
      </c>
      <c r="BD366" s="39" t="s">
        <v>643</v>
      </c>
      <c r="BE366" s="57">
        <f t="shared" ca="1" si="48"/>
        <v>103</v>
      </c>
      <c r="BF366" s="42" t="str">
        <f t="shared" ca="1" si="44"/>
        <v>EJECUCION</v>
      </c>
    </row>
    <row r="367" spans="1:58" ht="336" x14ac:dyDescent="0.35">
      <c r="A367" s="39" t="s">
        <v>106</v>
      </c>
      <c r="B367" s="1">
        <v>2025</v>
      </c>
      <c r="C367" s="3" t="s">
        <v>2713</v>
      </c>
      <c r="D367" s="3" t="s">
        <v>121</v>
      </c>
      <c r="E367" s="87" t="s">
        <v>2782</v>
      </c>
      <c r="F367" s="3" t="s">
        <v>118</v>
      </c>
      <c r="G367" s="80">
        <v>45812</v>
      </c>
      <c r="H367" s="39" t="s">
        <v>2728</v>
      </c>
      <c r="I367" s="1" t="s">
        <v>2341</v>
      </c>
      <c r="J367" s="3">
        <v>1013621711</v>
      </c>
      <c r="K367" s="39" t="s">
        <v>53</v>
      </c>
      <c r="L367" s="39" t="s">
        <v>53</v>
      </c>
      <c r="M367" s="39" t="s">
        <v>56</v>
      </c>
      <c r="N367" s="39" t="s">
        <v>704</v>
      </c>
      <c r="O367" s="39" t="s">
        <v>1501</v>
      </c>
      <c r="P367" s="16">
        <v>39000000</v>
      </c>
      <c r="Q367" s="22">
        <v>6</v>
      </c>
      <c r="R367" s="16">
        <v>5000000</v>
      </c>
      <c r="S367" s="199" t="s">
        <v>2812</v>
      </c>
      <c r="T367" s="199" t="s">
        <v>2813</v>
      </c>
      <c r="U367" s="39" t="s">
        <v>2817</v>
      </c>
      <c r="V367" s="200" t="s">
        <v>2819</v>
      </c>
      <c r="W367" s="39" t="s">
        <v>2818</v>
      </c>
      <c r="X367" s="39" t="s">
        <v>53</v>
      </c>
      <c r="Y367" s="39" t="s">
        <v>682</v>
      </c>
      <c r="Z367" s="39" t="s">
        <v>53</v>
      </c>
      <c r="AA367" s="39" t="s">
        <v>53</v>
      </c>
      <c r="AB367" s="16">
        <v>0</v>
      </c>
      <c r="AC367" s="16">
        <f t="shared" si="49"/>
        <v>39000000</v>
      </c>
      <c r="AD367" s="39" t="s">
        <v>53</v>
      </c>
      <c r="AE367" s="39" t="s">
        <v>53</v>
      </c>
      <c r="AF367" s="39" t="s">
        <v>53</v>
      </c>
      <c r="AG367" s="39" t="s">
        <v>53</v>
      </c>
      <c r="AH367" s="39" t="s">
        <v>53</v>
      </c>
      <c r="AI367" s="39" t="s">
        <v>53</v>
      </c>
      <c r="AJ367" s="39" t="s">
        <v>53</v>
      </c>
      <c r="AK367" s="39" t="s">
        <v>53</v>
      </c>
      <c r="AL367" s="39" t="s">
        <v>53</v>
      </c>
      <c r="AM367" s="39" t="s">
        <v>53</v>
      </c>
      <c r="AN367" s="39" t="s">
        <v>53</v>
      </c>
      <c r="AO367" s="39" t="s">
        <v>55</v>
      </c>
      <c r="AP367" s="24">
        <f t="shared" si="47"/>
        <v>45812</v>
      </c>
      <c r="AQ367" s="39" t="s">
        <v>53</v>
      </c>
      <c r="AR367" s="39" t="s">
        <v>53</v>
      </c>
      <c r="AS367" s="80">
        <v>45813</v>
      </c>
      <c r="AT367" s="20">
        <v>45995</v>
      </c>
      <c r="AU367" s="20">
        <f t="shared" si="43"/>
        <v>45995</v>
      </c>
      <c r="AV367" s="59" t="str">
        <f t="shared" ca="1" si="42"/>
        <v>EJECUCION</v>
      </c>
      <c r="AW367" s="3" t="s">
        <v>53</v>
      </c>
      <c r="AX367" s="39" t="s">
        <v>403</v>
      </c>
      <c r="AY367" s="39" t="s">
        <v>404</v>
      </c>
      <c r="AZ367" s="39" t="s">
        <v>55</v>
      </c>
      <c r="BA367" s="39" t="s">
        <v>2820</v>
      </c>
      <c r="BB367" s="39" t="s">
        <v>53</v>
      </c>
      <c r="BC367" s="39" t="s">
        <v>55</v>
      </c>
      <c r="BD367" s="39" t="s">
        <v>643</v>
      </c>
      <c r="BE367" s="57">
        <f t="shared" ca="1" si="48"/>
        <v>103</v>
      </c>
      <c r="BF367" s="42" t="str">
        <f t="shared" ca="1" si="44"/>
        <v>EJECUCION</v>
      </c>
    </row>
    <row r="368" spans="1:58" ht="336" x14ac:dyDescent="0.35">
      <c r="A368" s="39" t="s">
        <v>106</v>
      </c>
      <c r="B368" s="1">
        <v>2025</v>
      </c>
      <c r="C368" s="3" t="s">
        <v>2714</v>
      </c>
      <c r="D368" s="3" t="s">
        <v>121</v>
      </c>
      <c r="E368" s="87" t="s">
        <v>2779</v>
      </c>
      <c r="F368" s="3" t="s">
        <v>118</v>
      </c>
      <c r="G368" s="80">
        <v>45812</v>
      </c>
      <c r="H368" s="39" t="s">
        <v>1365</v>
      </c>
      <c r="I368" s="1" t="s">
        <v>2341</v>
      </c>
      <c r="J368" s="3">
        <v>1069282449</v>
      </c>
      <c r="K368" s="39" t="s">
        <v>53</v>
      </c>
      <c r="L368" s="39" t="s">
        <v>53</v>
      </c>
      <c r="M368" s="39" t="s">
        <v>56</v>
      </c>
      <c r="N368" s="39" t="s">
        <v>704</v>
      </c>
      <c r="O368" s="39" t="s">
        <v>1501</v>
      </c>
      <c r="P368" s="16">
        <v>39000000</v>
      </c>
      <c r="Q368" s="22">
        <v>6</v>
      </c>
      <c r="R368" s="16">
        <v>5000000</v>
      </c>
      <c r="S368" s="199" t="s">
        <v>2812</v>
      </c>
      <c r="T368" s="199" t="s">
        <v>2813</v>
      </c>
      <c r="U368" s="39" t="s">
        <v>2821</v>
      </c>
      <c r="V368" s="200" t="s">
        <v>2822</v>
      </c>
      <c r="W368" s="39" t="s">
        <v>2818</v>
      </c>
      <c r="X368" s="39" t="s">
        <v>53</v>
      </c>
      <c r="Y368" s="39" t="s">
        <v>682</v>
      </c>
      <c r="Z368" s="39" t="s">
        <v>53</v>
      </c>
      <c r="AA368" s="39" t="s">
        <v>53</v>
      </c>
      <c r="AB368" s="16">
        <v>0</v>
      </c>
      <c r="AC368" s="16">
        <f t="shared" si="49"/>
        <v>39000000</v>
      </c>
      <c r="AD368" s="39" t="s">
        <v>53</v>
      </c>
      <c r="AE368" s="39" t="s">
        <v>53</v>
      </c>
      <c r="AF368" s="39" t="s">
        <v>53</v>
      </c>
      <c r="AG368" s="39" t="s">
        <v>53</v>
      </c>
      <c r="AH368" s="39" t="s">
        <v>53</v>
      </c>
      <c r="AI368" s="39" t="s">
        <v>53</v>
      </c>
      <c r="AJ368" s="39" t="s">
        <v>53</v>
      </c>
      <c r="AK368" s="39" t="s">
        <v>53</v>
      </c>
      <c r="AL368" s="39" t="s">
        <v>53</v>
      </c>
      <c r="AM368" s="39" t="s">
        <v>53</v>
      </c>
      <c r="AN368" s="39" t="s">
        <v>53</v>
      </c>
      <c r="AO368" s="39" t="s">
        <v>55</v>
      </c>
      <c r="AP368" s="24">
        <f t="shared" si="47"/>
        <v>45812</v>
      </c>
      <c r="AQ368" s="39" t="s">
        <v>53</v>
      </c>
      <c r="AR368" s="39" t="s">
        <v>53</v>
      </c>
      <c r="AS368" s="80">
        <v>45813</v>
      </c>
      <c r="AT368" s="20">
        <v>45995</v>
      </c>
      <c r="AU368" s="20">
        <f t="shared" si="43"/>
        <v>45995</v>
      </c>
      <c r="AV368" s="59" t="str">
        <f t="shared" ca="1" si="42"/>
        <v>EJECUCION</v>
      </c>
      <c r="AW368" s="3" t="s">
        <v>53</v>
      </c>
      <c r="AX368" s="39" t="s">
        <v>403</v>
      </c>
      <c r="AY368" s="39" t="s">
        <v>404</v>
      </c>
      <c r="AZ368" s="39" t="s">
        <v>55</v>
      </c>
      <c r="BA368" s="6" t="s">
        <v>2823</v>
      </c>
      <c r="BB368" s="39" t="s">
        <v>53</v>
      </c>
      <c r="BC368" s="39" t="s">
        <v>55</v>
      </c>
      <c r="BD368" s="39" t="s">
        <v>643</v>
      </c>
      <c r="BE368" s="57">
        <f t="shared" ca="1" si="48"/>
        <v>103</v>
      </c>
      <c r="BF368" s="42" t="str">
        <f t="shared" ca="1" si="44"/>
        <v>EJECUCION</v>
      </c>
    </row>
    <row r="369" spans="1:58" ht="154" x14ac:dyDescent="0.35">
      <c r="A369" s="39" t="s">
        <v>106</v>
      </c>
      <c r="B369" s="1">
        <v>2025</v>
      </c>
      <c r="C369" s="3" t="s">
        <v>2715</v>
      </c>
      <c r="D369" s="3" t="s">
        <v>121</v>
      </c>
      <c r="E369" s="87" t="s">
        <v>2766</v>
      </c>
      <c r="F369" s="3" t="s">
        <v>118</v>
      </c>
      <c r="G369" s="80">
        <v>45813</v>
      </c>
      <c r="H369" s="39" t="s">
        <v>2824</v>
      </c>
      <c r="I369" s="1" t="s">
        <v>2341</v>
      </c>
      <c r="J369" s="3">
        <v>52960260</v>
      </c>
      <c r="K369" s="39" t="s">
        <v>53</v>
      </c>
      <c r="L369" s="39" t="s">
        <v>53</v>
      </c>
      <c r="M369" s="39" t="s">
        <v>56</v>
      </c>
      <c r="N369" s="39" t="s">
        <v>362</v>
      </c>
      <c r="O369" s="39" t="s">
        <v>2825</v>
      </c>
      <c r="P369" s="16">
        <v>24000000</v>
      </c>
      <c r="Q369" s="22">
        <v>4</v>
      </c>
      <c r="R369" s="16">
        <v>6000000</v>
      </c>
      <c r="S369" s="199" t="s">
        <v>53</v>
      </c>
      <c r="T369" s="199" t="s">
        <v>53</v>
      </c>
      <c r="U369" s="39" t="s">
        <v>2826</v>
      </c>
      <c r="V369" s="200" t="s">
        <v>2828</v>
      </c>
      <c r="W369" s="39" t="s">
        <v>2827</v>
      </c>
      <c r="X369" s="39" t="s">
        <v>53</v>
      </c>
      <c r="Y369" s="39" t="s">
        <v>682</v>
      </c>
      <c r="Z369" s="39" t="s">
        <v>53</v>
      </c>
      <c r="AA369" s="39" t="s">
        <v>53</v>
      </c>
      <c r="AB369" s="16">
        <v>0</v>
      </c>
      <c r="AC369" s="16">
        <f t="shared" si="49"/>
        <v>24000000</v>
      </c>
      <c r="AD369" s="39" t="s">
        <v>53</v>
      </c>
      <c r="AE369" s="39" t="s">
        <v>53</v>
      </c>
      <c r="AF369" s="39" t="s">
        <v>53</v>
      </c>
      <c r="AG369" s="39" t="s">
        <v>53</v>
      </c>
      <c r="AH369" s="39" t="s">
        <v>53</v>
      </c>
      <c r="AI369" s="39" t="s">
        <v>53</v>
      </c>
      <c r="AJ369" s="39" t="s">
        <v>53</v>
      </c>
      <c r="AK369" s="39" t="s">
        <v>53</v>
      </c>
      <c r="AL369" s="39" t="s">
        <v>53</v>
      </c>
      <c r="AM369" s="39" t="s">
        <v>53</v>
      </c>
      <c r="AN369" s="39" t="s">
        <v>53</v>
      </c>
      <c r="AO369" s="39" t="s">
        <v>55</v>
      </c>
      <c r="AP369" s="24">
        <f t="shared" si="47"/>
        <v>45813</v>
      </c>
      <c r="AQ369" s="39" t="s">
        <v>53</v>
      </c>
      <c r="AR369" s="39" t="s">
        <v>53</v>
      </c>
      <c r="AS369" s="80">
        <v>45817</v>
      </c>
      <c r="AT369" s="20">
        <v>45938</v>
      </c>
      <c r="AU369" s="20">
        <f t="shared" si="43"/>
        <v>45938</v>
      </c>
      <c r="AV369" s="59" t="str">
        <f t="shared" ca="1" si="42"/>
        <v>EJECUCION</v>
      </c>
      <c r="AW369" s="3" t="s">
        <v>53</v>
      </c>
      <c r="AX369" s="39" t="s">
        <v>94</v>
      </c>
      <c r="AY369" s="39" t="s">
        <v>1727</v>
      </c>
      <c r="AZ369" s="39" t="s">
        <v>55</v>
      </c>
      <c r="BA369" s="6" t="s">
        <v>2829</v>
      </c>
      <c r="BB369" s="39" t="s">
        <v>53</v>
      </c>
      <c r="BC369" s="39" t="s">
        <v>55</v>
      </c>
      <c r="BD369" s="39" t="s">
        <v>643</v>
      </c>
      <c r="BE369" s="57">
        <f t="shared" ca="1" si="48"/>
        <v>46</v>
      </c>
      <c r="BF369" s="42" t="str">
        <f t="shared" ca="1" si="44"/>
        <v>EJECUCION</v>
      </c>
    </row>
    <row r="370" spans="1:58" ht="98" x14ac:dyDescent="0.35">
      <c r="A370" s="39" t="s">
        <v>98</v>
      </c>
      <c r="B370" s="1">
        <v>2025</v>
      </c>
      <c r="C370" s="3" t="s">
        <v>2716</v>
      </c>
      <c r="D370" s="3" t="s">
        <v>121</v>
      </c>
      <c r="E370" s="87" t="s">
        <v>2716</v>
      </c>
      <c r="F370" s="3" t="s">
        <v>118</v>
      </c>
      <c r="G370" s="39"/>
      <c r="H370" s="39" t="s">
        <v>1520</v>
      </c>
      <c r="I370" s="1" t="s">
        <v>2341</v>
      </c>
      <c r="J370" s="3">
        <v>35527561</v>
      </c>
      <c r="K370" s="39" t="s">
        <v>53</v>
      </c>
      <c r="L370" s="39" t="s">
        <v>53</v>
      </c>
      <c r="M370" s="39" t="s">
        <v>56</v>
      </c>
      <c r="N370" s="3" t="s">
        <v>222</v>
      </c>
      <c r="O370" s="39" t="s">
        <v>1333</v>
      </c>
      <c r="P370" s="16">
        <v>39000000</v>
      </c>
      <c r="Q370" s="22">
        <v>6</v>
      </c>
      <c r="R370" s="16">
        <v>5000000</v>
      </c>
      <c r="S370" s="199" t="s">
        <v>2830</v>
      </c>
      <c r="T370" s="199" t="s">
        <v>53</v>
      </c>
      <c r="U370" s="39" t="s">
        <v>2831</v>
      </c>
      <c r="V370" s="200" t="s">
        <v>2996</v>
      </c>
      <c r="W370" s="39" t="s">
        <v>2832</v>
      </c>
      <c r="X370" s="39" t="s">
        <v>53</v>
      </c>
      <c r="Y370" s="39" t="s">
        <v>682</v>
      </c>
      <c r="Z370" s="39" t="s">
        <v>53</v>
      </c>
      <c r="AA370" s="39" t="s">
        <v>53</v>
      </c>
      <c r="AB370" s="16">
        <v>0</v>
      </c>
      <c r="AC370" s="16">
        <f t="shared" si="49"/>
        <v>39000000</v>
      </c>
      <c r="AD370" s="39" t="s">
        <v>53</v>
      </c>
      <c r="AE370" s="39" t="s">
        <v>53</v>
      </c>
      <c r="AF370" s="39" t="s">
        <v>53</v>
      </c>
      <c r="AG370" s="39" t="s">
        <v>53</v>
      </c>
      <c r="AH370" s="39" t="s">
        <v>53</v>
      </c>
      <c r="AI370" s="39" t="s">
        <v>53</v>
      </c>
      <c r="AJ370" s="39" t="s">
        <v>53</v>
      </c>
      <c r="AK370" s="39" t="s">
        <v>53</v>
      </c>
      <c r="AL370" s="39" t="s">
        <v>53</v>
      </c>
      <c r="AM370" s="39" t="s">
        <v>53</v>
      </c>
      <c r="AN370" s="39" t="s">
        <v>53</v>
      </c>
      <c r="AO370" s="39" t="s">
        <v>55</v>
      </c>
      <c r="AP370" s="24">
        <f t="shared" si="47"/>
        <v>0</v>
      </c>
      <c r="AQ370" s="39" t="s">
        <v>53</v>
      </c>
      <c r="AR370" s="39" t="s">
        <v>53</v>
      </c>
      <c r="AS370" s="80">
        <v>45818</v>
      </c>
      <c r="AT370" s="20">
        <v>46000</v>
      </c>
      <c r="AU370" s="20">
        <f t="shared" si="43"/>
        <v>46000</v>
      </c>
      <c r="AV370" s="59" t="str">
        <f t="shared" ca="1" si="42"/>
        <v>EJECUCION</v>
      </c>
      <c r="AW370" s="3" t="s">
        <v>53</v>
      </c>
      <c r="AX370" s="39" t="s">
        <v>403</v>
      </c>
      <c r="AY370" s="39" t="s">
        <v>404</v>
      </c>
      <c r="AZ370" s="39" t="s">
        <v>55</v>
      </c>
      <c r="BA370" s="6" t="s">
        <v>2833</v>
      </c>
      <c r="BB370" s="39" t="s">
        <v>53</v>
      </c>
      <c r="BC370" s="39" t="s">
        <v>55</v>
      </c>
      <c r="BD370" s="39" t="s">
        <v>643</v>
      </c>
      <c r="BE370" s="57">
        <f t="shared" ca="1" si="48"/>
        <v>108</v>
      </c>
      <c r="BF370" s="42" t="str">
        <f t="shared" ca="1" si="44"/>
        <v>EJECUCION</v>
      </c>
    </row>
    <row r="371" spans="1:58" ht="336" x14ac:dyDescent="0.35">
      <c r="A371" s="39" t="s">
        <v>98</v>
      </c>
      <c r="B371" s="1">
        <v>2025</v>
      </c>
      <c r="C371" s="3" t="s">
        <v>2717</v>
      </c>
      <c r="D371" s="3" t="s">
        <v>121</v>
      </c>
      <c r="E371" s="87" t="s">
        <v>2777</v>
      </c>
      <c r="F371" s="3" t="s">
        <v>118</v>
      </c>
      <c r="G371" s="80">
        <v>45814</v>
      </c>
      <c r="H371" s="39" t="s">
        <v>1577</v>
      </c>
      <c r="I371" s="1" t="s">
        <v>2341</v>
      </c>
      <c r="J371" s="3">
        <v>1018465104</v>
      </c>
      <c r="K371" s="39" t="s">
        <v>53</v>
      </c>
      <c r="L371" s="39" t="s">
        <v>53</v>
      </c>
      <c r="M371" s="39" t="s">
        <v>56</v>
      </c>
      <c r="N371" s="3" t="s">
        <v>1127</v>
      </c>
      <c r="O371" s="39" t="s">
        <v>1501</v>
      </c>
      <c r="P371" s="16">
        <v>39000000</v>
      </c>
      <c r="Q371" s="22">
        <v>6</v>
      </c>
      <c r="R371" s="16">
        <v>5000000</v>
      </c>
      <c r="S371" s="199" t="s">
        <v>2812</v>
      </c>
      <c r="T371" s="199" t="s">
        <v>2813</v>
      </c>
      <c r="U371" s="39" t="s">
        <v>2834</v>
      </c>
      <c r="V371" s="200" t="s">
        <v>2835</v>
      </c>
      <c r="W371" s="39" t="s">
        <v>2832</v>
      </c>
      <c r="X371" s="39" t="s">
        <v>53</v>
      </c>
      <c r="Y371" s="39" t="s">
        <v>682</v>
      </c>
      <c r="Z371" s="39" t="s">
        <v>53</v>
      </c>
      <c r="AA371" s="39" t="s">
        <v>53</v>
      </c>
      <c r="AB371" s="16">
        <v>0</v>
      </c>
      <c r="AC371" s="16">
        <f t="shared" si="49"/>
        <v>39000000</v>
      </c>
      <c r="AD371" s="39" t="s">
        <v>53</v>
      </c>
      <c r="AE371" s="39" t="s">
        <v>53</v>
      </c>
      <c r="AF371" s="39" t="s">
        <v>53</v>
      </c>
      <c r="AG371" s="39" t="s">
        <v>53</v>
      </c>
      <c r="AH371" s="39" t="s">
        <v>53</v>
      </c>
      <c r="AI371" s="39" t="s">
        <v>53</v>
      </c>
      <c r="AJ371" s="39" t="s">
        <v>53</v>
      </c>
      <c r="AK371" s="39" t="s">
        <v>53</v>
      </c>
      <c r="AL371" s="39" t="s">
        <v>53</v>
      </c>
      <c r="AM371" s="39" t="s">
        <v>53</v>
      </c>
      <c r="AN371" s="39" t="s">
        <v>53</v>
      </c>
      <c r="AO371" s="39" t="s">
        <v>55</v>
      </c>
      <c r="AP371" s="24">
        <f t="shared" si="47"/>
        <v>45814</v>
      </c>
      <c r="AQ371" s="39" t="s">
        <v>53</v>
      </c>
      <c r="AR371" s="39" t="s">
        <v>53</v>
      </c>
      <c r="AS371" s="80">
        <v>45817</v>
      </c>
      <c r="AT371" s="20">
        <v>46000</v>
      </c>
      <c r="AU371" s="20">
        <f t="shared" si="43"/>
        <v>46000</v>
      </c>
      <c r="AV371" s="59" t="str">
        <f t="shared" ca="1" si="42"/>
        <v>EJECUCION</v>
      </c>
      <c r="AW371" s="3" t="s">
        <v>53</v>
      </c>
      <c r="AX371" s="39" t="s">
        <v>403</v>
      </c>
      <c r="AY371" s="39" t="s">
        <v>404</v>
      </c>
      <c r="AZ371" s="39" t="s">
        <v>55</v>
      </c>
      <c r="BA371" s="6" t="s">
        <v>2836</v>
      </c>
      <c r="BB371" s="39" t="s">
        <v>53</v>
      </c>
      <c r="BC371" s="39" t="s">
        <v>55</v>
      </c>
      <c r="BD371" s="39" t="s">
        <v>643</v>
      </c>
      <c r="BE371" s="57">
        <f t="shared" ca="1" si="48"/>
        <v>108</v>
      </c>
      <c r="BF371" s="42" t="str">
        <f t="shared" ca="1" si="44"/>
        <v>EJECUCION</v>
      </c>
    </row>
    <row r="372" spans="1:58" ht="336" x14ac:dyDescent="0.35">
      <c r="A372" s="39" t="s">
        <v>98</v>
      </c>
      <c r="B372" s="1">
        <v>2025</v>
      </c>
      <c r="C372" s="3" t="s">
        <v>2718</v>
      </c>
      <c r="D372" s="3" t="s">
        <v>121</v>
      </c>
      <c r="E372" s="87" t="s">
        <v>2767</v>
      </c>
      <c r="F372" s="3" t="s">
        <v>118</v>
      </c>
      <c r="G372" s="80">
        <v>45813</v>
      </c>
      <c r="H372" s="39" t="s">
        <v>1604</v>
      </c>
      <c r="I372" s="1" t="s">
        <v>2341</v>
      </c>
      <c r="J372" s="3">
        <v>1022413046</v>
      </c>
      <c r="K372" s="39" t="s">
        <v>53</v>
      </c>
      <c r="L372" s="39" t="s">
        <v>53</v>
      </c>
      <c r="M372" s="39" t="s">
        <v>56</v>
      </c>
      <c r="N372" s="39" t="s">
        <v>2837</v>
      </c>
      <c r="O372" s="39" t="s">
        <v>1501</v>
      </c>
      <c r="P372" s="16">
        <v>39000000</v>
      </c>
      <c r="Q372" s="22">
        <v>6</v>
      </c>
      <c r="R372" s="16">
        <v>5000000</v>
      </c>
      <c r="S372" s="199" t="s">
        <v>2812</v>
      </c>
      <c r="T372" s="199" t="s">
        <v>2813</v>
      </c>
      <c r="U372" s="39" t="s">
        <v>2838</v>
      </c>
      <c r="V372" s="200" t="s">
        <v>2839</v>
      </c>
      <c r="W372" s="39" t="s">
        <v>2832</v>
      </c>
      <c r="X372" s="39" t="s">
        <v>53</v>
      </c>
      <c r="Y372" s="39" t="s">
        <v>682</v>
      </c>
      <c r="Z372" s="39" t="s">
        <v>53</v>
      </c>
      <c r="AA372" s="39" t="s">
        <v>53</v>
      </c>
      <c r="AB372" s="16">
        <v>0</v>
      </c>
      <c r="AC372" s="16">
        <f t="shared" si="49"/>
        <v>39000000</v>
      </c>
      <c r="AD372" s="39" t="s">
        <v>53</v>
      </c>
      <c r="AE372" s="39" t="s">
        <v>53</v>
      </c>
      <c r="AF372" s="39" t="s">
        <v>53</v>
      </c>
      <c r="AG372" s="39" t="s">
        <v>53</v>
      </c>
      <c r="AH372" s="39" t="s">
        <v>53</v>
      </c>
      <c r="AI372" s="39" t="s">
        <v>53</v>
      </c>
      <c r="AJ372" s="39" t="s">
        <v>53</v>
      </c>
      <c r="AK372" s="39" t="s">
        <v>53</v>
      </c>
      <c r="AL372" s="39" t="s">
        <v>53</v>
      </c>
      <c r="AM372" s="39" t="s">
        <v>53</v>
      </c>
      <c r="AN372" s="39" t="s">
        <v>53</v>
      </c>
      <c r="AO372" s="39" t="s">
        <v>55</v>
      </c>
      <c r="AP372" s="24">
        <f t="shared" si="47"/>
        <v>45813</v>
      </c>
      <c r="AQ372" s="39" t="s">
        <v>53</v>
      </c>
      <c r="AR372" s="39" t="s">
        <v>53</v>
      </c>
      <c r="AS372" s="80">
        <v>45814</v>
      </c>
      <c r="AT372" s="20">
        <v>45996</v>
      </c>
      <c r="AU372" s="20">
        <f t="shared" si="43"/>
        <v>45996</v>
      </c>
      <c r="AV372" s="59" t="str">
        <f t="shared" ca="1" si="42"/>
        <v>EJECUCION</v>
      </c>
      <c r="AW372" s="3" t="s">
        <v>53</v>
      </c>
      <c r="AX372" s="39" t="s">
        <v>403</v>
      </c>
      <c r="AY372" s="39" t="s">
        <v>404</v>
      </c>
      <c r="AZ372" s="39" t="s">
        <v>55</v>
      </c>
      <c r="BA372" s="6" t="s">
        <v>2840</v>
      </c>
      <c r="BB372" s="39" t="s">
        <v>53</v>
      </c>
      <c r="BC372" s="39" t="s">
        <v>55</v>
      </c>
      <c r="BD372" s="39" t="s">
        <v>643</v>
      </c>
      <c r="BE372" s="57">
        <f t="shared" ca="1" si="48"/>
        <v>104</v>
      </c>
      <c r="BF372" s="42" t="str">
        <f t="shared" ca="1" si="44"/>
        <v>EJECUCION</v>
      </c>
    </row>
    <row r="373" spans="1:58" ht="154" x14ac:dyDescent="0.35">
      <c r="A373" s="39" t="s">
        <v>1103</v>
      </c>
      <c r="B373" s="1">
        <v>2025</v>
      </c>
      <c r="C373" s="3" t="s">
        <v>2719</v>
      </c>
      <c r="D373" s="3" t="s">
        <v>121</v>
      </c>
      <c r="E373" s="87" t="s">
        <v>2768</v>
      </c>
      <c r="F373" s="3" t="s">
        <v>118</v>
      </c>
      <c r="G373" s="80">
        <v>45813</v>
      </c>
      <c r="H373" s="39" t="s">
        <v>1523</v>
      </c>
      <c r="I373" s="1" t="s">
        <v>2341</v>
      </c>
      <c r="J373" s="3">
        <v>52880341</v>
      </c>
      <c r="K373" s="39" t="s">
        <v>53</v>
      </c>
      <c r="L373" s="39" t="s">
        <v>53</v>
      </c>
      <c r="M373" s="39" t="s">
        <v>56</v>
      </c>
      <c r="N373" s="39" t="s">
        <v>553</v>
      </c>
      <c r="O373" s="39" t="s">
        <v>1102</v>
      </c>
      <c r="P373" s="16">
        <v>30000000</v>
      </c>
      <c r="Q373" s="22">
        <v>6</v>
      </c>
      <c r="R373" s="16">
        <v>5000000</v>
      </c>
      <c r="S373" s="199" t="s">
        <v>53</v>
      </c>
      <c r="T373" s="199" t="s">
        <v>53</v>
      </c>
      <c r="U373" s="39" t="s">
        <v>2841</v>
      </c>
      <c r="V373" s="200" t="s">
        <v>2842</v>
      </c>
      <c r="W373" s="39" t="s">
        <v>2832</v>
      </c>
      <c r="X373" s="39" t="s">
        <v>53</v>
      </c>
      <c r="Y373" s="39" t="s">
        <v>682</v>
      </c>
      <c r="Z373" s="39" t="s">
        <v>53</v>
      </c>
      <c r="AA373" s="39" t="s">
        <v>53</v>
      </c>
      <c r="AB373" s="16">
        <v>0</v>
      </c>
      <c r="AC373" s="16">
        <f t="shared" si="49"/>
        <v>30000000</v>
      </c>
      <c r="AD373" s="39" t="s">
        <v>53</v>
      </c>
      <c r="AE373" s="39" t="s">
        <v>53</v>
      </c>
      <c r="AF373" s="39" t="s">
        <v>53</v>
      </c>
      <c r="AG373" s="39" t="s">
        <v>53</v>
      </c>
      <c r="AH373" s="39" t="s">
        <v>53</v>
      </c>
      <c r="AI373" s="39" t="s">
        <v>53</v>
      </c>
      <c r="AJ373" s="39" t="s">
        <v>53</v>
      </c>
      <c r="AK373" s="39" t="s">
        <v>53</v>
      </c>
      <c r="AL373" s="39" t="s">
        <v>53</v>
      </c>
      <c r="AM373" s="39" t="s">
        <v>53</v>
      </c>
      <c r="AN373" s="39" t="s">
        <v>53</v>
      </c>
      <c r="AO373" s="39" t="s">
        <v>55</v>
      </c>
      <c r="AP373" s="24">
        <f t="shared" si="47"/>
        <v>45813</v>
      </c>
      <c r="AQ373" s="39" t="s">
        <v>53</v>
      </c>
      <c r="AR373" s="39" t="s">
        <v>53</v>
      </c>
      <c r="AS373" s="80">
        <v>45814</v>
      </c>
      <c r="AT373" s="20">
        <v>45996</v>
      </c>
      <c r="AU373" s="20">
        <f t="shared" si="43"/>
        <v>45996</v>
      </c>
      <c r="AV373" s="59" t="str">
        <f t="shared" ca="1" si="42"/>
        <v>EJECUCION</v>
      </c>
      <c r="AW373" s="3" t="s">
        <v>53</v>
      </c>
      <c r="AX373" s="39" t="s">
        <v>547</v>
      </c>
      <c r="AY373" s="39" t="s">
        <v>548</v>
      </c>
      <c r="AZ373" s="39" t="s">
        <v>55</v>
      </c>
      <c r="BA373" s="6" t="s">
        <v>2843</v>
      </c>
      <c r="BB373" s="39" t="s">
        <v>53</v>
      </c>
      <c r="BC373" s="39" t="s">
        <v>55</v>
      </c>
      <c r="BD373" s="39" t="s">
        <v>643</v>
      </c>
      <c r="BE373" s="57">
        <f t="shared" ca="1" si="48"/>
        <v>104</v>
      </c>
      <c r="BF373" s="42" t="str">
        <f t="shared" ca="1" si="44"/>
        <v>EJECUCION</v>
      </c>
    </row>
    <row r="374" spans="1:58" ht="336" x14ac:dyDescent="0.35">
      <c r="A374" s="39" t="s">
        <v>1103</v>
      </c>
      <c r="B374" s="1">
        <v>2025</v>
      </c>
      <c r="C374" s="3" t="s">
        <v>2720</v>
      </c>
      <c r="D374" s="3" t="s">
        <v>121</v>
      </c>
      <c r="E374" s="87" t="s">
        <v>2769</v>
      </c>
      <c r="F374" s="3" t="s">
        <v>118</v>
      </c>
      <c r="G374" s="80">
        <v>45813</v>
      </c>
      <c r="H374" s="39" t="s">
        <v>1519</v>
      </c>
      <c r="I374" s="1" t="s">
        <v>2341</v>
      </c>
      <c r="J374" s="3">
        <v>1069756707</v>
      </c>
      <c r="K374" s="39" t="s">
        <v>53</v>
      </c>
      <c r="L374" s="39" t="s">
        <v>53</v>
      </c>
      <c r="M374" s="39" t="s">
        <v>56</v>
      </c>
      <c r="N374" s="3" t="s">
        <v>1127</v>
      </c>
      <c r="O374" s="39" t="s">
        <v>1501</v>
      </c>
      <c r="P374" s="16">
        <v>39000000</v>
      </c>
      <c r="Q374" s="22">
        <v>6</v>
      </c>
      <c r="R374" s="16">
        <v>5000000</v>
      </c>
      <c r="S374" s="199" t="s">
        <v>2812</v>
      </c>
      <c r="T374" s="199" t="s">
        <v>2813</v>
      </c>
      <c r="U374" s="2" t="s">
        <v>2845</v>
      </c>
      <c r="V374" s="201" t="s">
        <v>2844</v>
      </c>
      <c r="W374" s="201" t="s">
        <v>2846</v>
      </c>
      <c r="X374" s="201" t="s">
        <v>53</v>
      </c>
      <c r="Y374" s="201" t="s">
        <v>682</v>
      </c>
      <c r="Z374" s="201" t="s">
        <v>53</v>
      </c>
      <c r="AA374" s="39" t="s">
        <v>53</v>
      </c>
      <c r="AB374" s="16">
        <v>0</v>
      </c>
      <c r="AC374" s="16">
        <f t="shared" si="49"/>
        <v>39000000</v>
      </c>
      <c r="AD374" s="39" t="s">
        <v>53</v>
      </c>
      <c r="AE374" s="39" t="s">
        <v>53</v>
      </c>
      <c r="AF374" s="39" t="s">
        <v>53</v>
      </c>
      <c r="AG374" s="39" t="s">
        <v>53</v>
      </c>
      <c r="AH374" s="39" t="s">
        <v>53</v>
      </c>
      <c r="AI374" s="39" t="s">
        <v>53</v>
      </c>
      <c r="AJ374" s="39" t="s">
        <v>53</v>
      </c>
      <c r="AK374" s="39" t="s">
        <v>53</v>
      </c>
      <c r="AL374" s="39" t="s">
        <v>53</v>
      </c>
      <c r="AM374" s="39" t="s">
        <v>53</v>
      </c>
      <c r="AN374" s="39" t="s">
        <v>53</v>
      </c>
      <c r="AO374" s="39" t="s">
        <v>55</v>
      </c>
      <c r="AP374" s="24">
        <f t="shared" si="47"/>
        <v>45813</v>
      </c>
      <c r="AQ374" s="39" t="s">
        <v>53</v>
      </c>
      <c r="AR374" s="39" t="s">
        <v>53</v>
      </c>
      <c r="AS374" s="80">
        <v>45814</v>
      </c>
      <c r="AT374" s="20">
        <v>45996</v>
      </c>
      <c r="AU374" s="20">
        <f t="shared" si="43"/>
        <v>45996</v>
      </c>
      <c r="AV374" s="59" t="str">
        <f t="shared" ca="1" si="42"/>
        <v>EJECUCION</v>
      </c>
      <c r="AW374" s="3" t="s">
        <v>53</v>
      </c>
      <c r="AX374" s="39" t="s">
        <v>547</v>
      </c>
      <c r="AY374" s="39" t="s">
        <v>548</v>
      </c>
      <c r="AZ374" s="39" t="s">
        <v>55</v>
      </c>
      <c r="BA374" s="6" t="s">
        <v>2847</v>
      </c>
      <c r="BB374" s="39" t="s">
        <v>53</v>
      </c>
      <c r="BC374" s="39" t="s">
        <v>55</v>
      </c>
      <c r="BD374" s="39" t="s">
        <v>643</v>
      </c>
      <c r="BE374" s="57">
        <f t="shared" ca="1" si="48"/>
        <v>104</v>
      </c>
      <c r="BF374" s="42" t="str">
        <f t="shared" ca="1" si="44"/>
        <v>EJECUCION</v>
      </c>
    </row>
    <row r="375" spans="1:58" ht="74.400000000000006" customHeight="1" x14ac:dyDescent="0.35">
      <c r="A375" s="39" t="s">
        <v>1103</v>
      </c>
      <c r="B375" s="1">
        <v>2025</v>
      </c>
      <c r="C375" s="3" t="s">
        <v>2721</v>
      </c>
      <c r="D375" s="3" t="s">
        <v>121</v>
      </c>
      <c r="E375" s="87" t="s">
        <v>2778</v>
      </c>
      <c r="F375" s="3" t="s">
        <v>118</v>
      </c>
      <c r="G375" s="80">
        <v>45818</v>
      </c>
      <c r="H375" s="39" t="s">
        <v>1709</v>
      </c>
      <c r="I375" s="1" t="s">
        <v>2341</v>
      </c>
      <c r="J375" s="3">
        <v>1075872858</v>
      </c>
      <c r="K375" s="39" t="s">
        <v>53</v>
      </c>
      <c r="L375" s="39" t="s">
        <v>53</v>
      </c>
      <c r="M375" s="39" t="s">
        <v>56</v>
      </c>
      <c r="N375" s="1" t="s">
        <v>2418</v>
      </c>
      <c r="O375" s="39" t="s">
        <v>1359</v>
      </c>
      <c r="P375" s="38">
        <v>39000000</v>
      </c>
      <c r="Q375" s="22">
        <v>6</v>
      </c>
      <c r="R375" s="16">
        <v>5000000</v>
      </c>
      <c r="S375" s="199" t="s">
        <v>2641</v>
      </c>
      <c r="T375" s="199" t="s">
        <v>53</v>
      </c>
      <c r="U375" s="39" t="s">
        <v>3020</v>
      </c>
      <c r="V375" s="200" t="s">
        <v>3021</v>
      </c>
      <c r="W375" s="39" t="s">
        <v>2846</v>
      </c>
      <c r="X375" s="39" t="s">
        <v>53</v>
      </c>
      <c r="Y375" s="39" t="s">
        <v>682</v>
      </c>
      <c r="Z375" s="39" t="s">
        <v>53</v>
      </c>
      <c r="AA375" s="39" t="s">
        <v>53</v>
      </c>
      <c r="AB375" s="16">
        <v>0</v>
      </c>
      <c r="AC375" s="16">
        <f>P385+AB375</f>
        <v>39000000</v>
      </c>
      <c r="AD375" s="39" t="s">
        <v>53</v>
      </c>
      <c r="AE375" s="39" t="s">
        <v>53</v>
      </c>
      <c r="AF375" s="39" t="s">
        <v>53</v>
      </c>
      <c r="AG375" s="39" t="s">
        <v>53</v>
      </c>
      <c r="AH375" s="39" t="s">
        <v>53</v>
      </c>
      <c r="AI375" s="39" t="s">
        <v>53</v>
      </c>
      <c r="AJ375" s="39" t="s">
        <v>53</v>
      </c>
      <c r="AK375" s="39" t="s">
        <v>53</v>
      </c>
      <c r="AL375" s="39" t="s">
        <v>53</v>
      </c>
      <c r="AM375" s="39" t="s">
        <v>53</v>
      </c>
      <c r="AN375" s="39" t="s">
        <v>53</v>
      </c>
      <c r="AO375" s="39" t="s">
        <v>55</v>
      </c>
      <c r="AP375" s="24">
        <f t="shared" si="47"/>
        <v>45818</v>
      </c>
      <c r="AQ375" s="39" t="s">
        <v>53</v>
      </c>
      <c r="AR375" s="39" t="s">
        <v>53</v>
      </c>
      <c r="AS375" s="80">
        <v>45819</v>
      </c>
      <c r="AT375" s="20">
        <v>46001</v>
      </c>
      <c r="AU375" s="20">
        <f t="shared" si="43"/>
        <v>46001</v>
      </c>
      <c r="AV375" s="59" t="str">
        <f t="shared" ca="1" si="42"/>
        <v>EJECUCION</v>
      </c>
      <c r="AW375" s="3" t="s">
        <v>53</v>
      </c>
      <c r="AX375" s="39" t="s">
        <v>547</v>
      </c>
      <c r="AY375" s="39" t="s">
        <v>548</v>
      </c>
      <c r="AZ375" s="39" t="s">
        <v>55</v>
      </c>
      <c r="BA375" s="6" t="s">
        <v>3022</v>
      </c>
      <c r="BB375" s="39" t="s">
        <v>53</v>
      </c>
      <c r="BC375" s="39" t="s">
        <v>55</v>
      </c>
      <c r="BD375" s="39" t="s">
        <v>643</v>
      </c>
      <c r="BE375" s="57">
        <f t="shared" ca="1" si="48"/>
        <v>109</v>
      </c>
      <c r="BF375" s="42" t="str">
        <f t="shared" ca="1" si="44"/>
        <v>EJECUCION</v>
      </c>
    </row>
    <row r="376" spans="1:58" ht="336" x14ac:dyDescent="0.35">
      <c r="A376" s="39" t="s">
        <v>1103</v>
      </c>
      <c r="B376" s="1">
        <v>2025</v>
      </c>
      <c r="C376" s="3" t="s">
        <v>2722</v>
      </c>
      <c r="D376" s="3" t="s">
        <v>121</v>
      </c>
      <c r="E376" s="87" t="s">
        <v>2770</v>
      </c>
      <c r="F376" s="3" t="s">
        <v>118</v>
      </c>
      <c r="G376" s="80">
        <v>45813</v>
      </c>
      <c r="H376" s="39" t="s">
        <v>1033</v>
      </c>
      <c r="I376" s="1" t="s">
        <v>2341</v>
      </c>
      <c r="J376" s="3">
        <v>80222435</v>
      </c>
      <c r="K376" s="39" t="s">
        <v>53</v>
      </c>
      <c r="L376" s="39" t="s">
        <v>53</v>
      </c>
      <c r="M376" s="39" t="s">
        <v>56</v>
      </c>
      <c r="N376" s="1" t="s">
        <v>2418</v>
      </c>
      <c r="O376" s="39" t="s">
        <v>1359</v>
      </c>
      <c r="P376" s="38">
        <v>39000000</v>
      </c>
      <c r="Q376" s="22">
        <v>6</v>
      </c>
      <c r="R376" s="16">
        <v>5000000</v>
      </c>
      <c r="S376" s="199" t="s">
        <v>2812</v>
      </c>
      <c r="T376" s="199" t="s">
        <v>2813</v>
      </c>
      <c r="U376" s="39" t="s">
        <v>2848</v>
      </c>
      <c r="V376" s="200" t="s">
        <v>3055</v>
      </c>
      <c r="W376" s="39" t="s">
        <v>2846</v>
      </c>
      <c r="X376" s="39" t="s">
        <v>53</v>
      </c>
      <c r="Y376" s="39" t="s">
        <v>682</v>
      </c>
      <c r="Z376" s="39" t="s">
        <v>53</v>
      </c>
      <c r="AA376" s="39" t="s">
        <v>53</v>
      </c>
      <c r="AB376" s="16">
        <v>0</v>
      </c>
      <c r="AC376" s="16">
        <f t="shared" si="49"/>
        <v>39000000</v>
      </c>
      <c r="AD376" s="39" t="s">
        <v>53</v>
      </c>
      <c r="AE376" s="39" t="s">
        <v>53</v>
      </c>
      <c r="AF376" s="39" t="s">
        <v>53</v>
      </c>
      <c r="AG376" s="39" t="s">
        <v>53</v>
      </c>
      <c r="AH376" s="39" t="s">
        <v>53</v>
      </c>
      <c r="AI376" s="39" t="s">
        <v>53</v>
      </c>
      <c r="AJ376" s="39" t="s">
        <v>53</v>
      </c>
      <c r="AK376" s="39" t="s">
        <v>53</v>
      </c>
      <c r="AL376" s="39" t="s">
        <v>53</v>
      </c>
      <c r="AM376" s="39" t="s">
        <v>53</v>
      </c>
      <c r="AN376" s="39" t="s">
        <v>53</v>
      </c>
      <c r="AO376" s="39" t="s">
        <v>55</v>
      </c>
      <c r="AP376" s="24">
        <f t="shared" si="47"/>
        <v>45813</v>
      </c>
      <c r="AQ376" s="39" t="s">
        <v>53</v>
      </c>
      <c r="AR376" s="39" t="s">
        <v>53</v>
      </c>
      <c r="AS376" s="80">
        <v>45814</v>
      </c>
      <c r="AT376" s="20">
        <v>45996</v>
      </c>
      <c r="AU376" s="20">
        <f t="shared" si="43"/>
        <v>45996</v>
      </c>
      <c r="AV376" s="59" t="str">
        <f t="shared" ca="1" si="42"/>
        <v>EJECUCION</v>
      </c>
      <c r="AW376" s="3" t="s">
        <v>53</v>
      </c>
      <c r="AX376" s="39" t="s">
        <v>547</v>
      </c>
      <c r="AY376" s="39" t="s">
        <v>548</v>
      </c>
      <c r="AZ376" s="39" t="s">
        <v>55</v>
      </c>
      <c r="BA376" s="6" t="s">
        <v>2849</v>
      </c>
      <c r="BB376" s="39" t="s">
        <v>53</v>
      </c>
      <c r="BC376" s="39" t="s">
        <v>55</v>
      </c>
      <c r="BD376" s="39" t="s">
        <v>643</v>
      </c>
      <c r="BE376" s="57">
        <f t="shared" ca="1" si="48"/>
        <v>104</v>
      </c>
      <c r="BF376" s="42" t="str">
        <f t="shared" ca="1" si="44"/>
        <v>EJECUCION</v>
      </c>
    </row>
    <row r="377" spans="1:58" ht="336" x14ac:dyDescent="0.35">
      <c r="A377" s="39" t="s">
        <v>1103</v>
      </c>
      <c r="B377" s="1">
        <v>2025</v>
      </c>
      <c r="C377" s="3" t="s">
        <v>2723</v>
      </c>
      <c r="D377" s="3" t="s">
        <v>121</v>
      </c>
      <c r="E377" s="87" t="s">
        <v>2771</v>
      </c>
      <c r="F377" s="3" t="s">
        <v>118</v>
      </c>
      <c r="G377" s="80">
        <v>45813</v>
      </c>
      <c r="H377" s="39" t="s">
        <v>1041</v>
      </c>
      <c r="I377" s="1" t="s">
        <v>2341</v>
      </c>
      <c r="J377" s="3">
        <v>1070327875</v>
      </c>
      <c r="K377" s="39" t="s">
        <v>53</v>
      </c>
      <c r="L377" s="39" t="s">
        <v>53</v>
      </c>
      <c r="M377" s="39" t="s">
        <v>56</v>
      </c>
      <c r="N377" s="39" t="s">
        <v>2324</v>
      </c>
      <c r="O377" s="39" t="s">
        <v>1501</v>
      </c>
      <c r="P377" s="38">
        <v>39000000</v>
      </c>
      <c r="Q377" s="22">
        <v>6</v>
      </c>
      <c r="R377" s="16">
        <v>5000000</v>
      </c>
      <c r="S377" s="199" t="s">
        <v>2812</v>
      </c>
      <c r="T377" s="199" t="s">
        <v>2813</v>
      </c>
      <c r="U377" s="39" t="s">
        <v>2850</v>
      </c>
      <c r="V377" s="200" t="s">
        <v>2851</v>
      </c>
      <c r="W377" s="39" t="s">
        <v>2846</v>
      </c>
      <c r="X377" s="39" t="s">
        <v>53</v>
      </c>
      <c r="Y377" s="39" t="s">
        <v>682</v>
      </c>
      <c r="Z377" s="39" t="s">
        <v>53</v>
      </c>
      <c r="AA377" s="39" t="s">
        <v>53</v>
      </c>
      <c r="AB377" s="16">
        <v>0</v>
      </c>
      <c r="AC377" s="16">
        <f t="shared" si="49"/>
        <v>39000000</v>
      </c>
      <c r="AD377" s="39" t="s">
        <v>53</v>
      </c>
      <c r="AE377" s="39" t="s">
        <v>53</v>
      </c>
      <c r="AF377" s="39" t="s">
        <v>53</v>
      </c>
      <c r="AG377" s="39" t="s">
        <v>53</v>
      </c>
      <c r="AH377" s="39" t="s">
        <v>53</v>
      </c>
      <c r="AI377" s="39" t="s">
        <v>53</v>
      </c>
      <c r="AJ377" s="39" t="s">
        <v>53</v>
      </c>
      <c r="AK377" s="39" t="s">
        <v>53</v>
      </c>
      <c r="AL377" s="39" t="s">
        <v>53</v>
      </c>
      <c r="AM377" s="39" t="s">
        <v>53</v>
      </c>
      <c r="AN377" s="39" t="s">
        <v>53</v>
      </c>
      <c r="AO377" s="39" t="s">
        <v>55</v>
      </c>
      <c r="AP377" s="24">
        <f t="shared" si="47"/>
        <v>45813</v>
      </c>
      <c r="AQ377" s="39" t="s">
        <v>53</v>
      </c>
      <c r="AR377" s="39" t="s">
        <v>53</v>
      </c>
      <c r="AS377" s="80">
        <v>45814</v>
      </c>
      <c r="AT377" s="20">
        <v>45996</v>
      </c>
      <c r="AU377" s="20">
        <f t="shared" si="43"/>
        <v>45996</v>
      </c>
      <c r="AV377" s="59" t="str">
        <f t="shared" ca="1" si="42"/>
        <v>EJECUCION</v>
      </c>
      <c r="AW377" s="39" t="s">
        <v>53</v>
      </c>
      <c r="AX377" s="39" t="s">
        <v>547</v>
      </c>
      <c r="AY377" s="39" t="s">
        <v>548</v>
      </c>
      <c r="AZ377" s="39" t="s">
        <v>55</v>
      </c>
      <c r="BA377" s="6" t="s">
        <v>2852</v>
      </c>
      <c r="BB377" s="39" t="s">
        <v>53</v>
      </c>
      <c r="BC377" s="39" t="s">
        <v>55</v>
      </c>
      <c r="BD377" s="39" t="s">
        <v>643</v>
      </c>
      <c r="BE377" s="57">
        <f t="shared" ca="1" si="48"/>
        <v>104</v>
      </c>
      <c r="BF377" s="42" t="str">
        <f t="shared" ca="1" si="44"/>
        <v>EJECUCION</v>
      </c>
    </row>
    <row r="378" spans="1:58" s="217" customFormat="1" ht="28" x14ac:dyDescent="0.35">
      <c r="A378" s="216" t="s">
        <v>864</v>
      </c>
      <c r="B378" s="21">
        <v>2025</v>
      </c>
      <c r="C378" s="21" t="s">
        <v>2724</v>
      </c>
      <c r="D378" s="216" t="s">
        <v>1485</v>
      </c>
      <c r="E378" s="216" t="s">
        <v>1485</v>
      </c>
      <c r="F378" s="216" t="s">
        <v>1485</v>
      </c>
      <c r="G378" s="216" t="s">
        <v>1485</v>
      </c>
      <c r="H378" s="216" t="s">
        <v>1485</v>
      </c>
      <c r="I378" s="216" t="s">
        <v>1485</v>
      </c>
      <c r="J378" s="216" t="s">
        <v>1485</v>
      </c>
      <c r="K378" s="216" t="s">
        <v>1485</v>
      </c>
      <c r="L378" s="216" t="s">
        <v>1485</v>
      </c>
      <c r="M378" s="216" t="s">
        <v>1485</v>
      </c>
      <c r="N378" s="216" t="s">
        <v>1485</v>
      </c>
      <c r="O378" s="216" t="s">
        <v>1485</v>
      </c>
      <c r="P378" s="216" t="s">
        <v>1485</v>
      </c>
      <c r="Q378" s="216" t="s">
        <v>1485</v>
      </c>
      <c r="R378" s="216" t="s">
        <v>1485</v>
      </c>
      <c r="S378" s="216" t="s">
        <v>1485</v>
      </c>
      <c r="T378" s="216" t="s">
        <v>1485</v>
      </c>
      <c r="U378" s="216" t="s">
        <v>1485</v>
      </c>
      <c r="V378" s="216" t="s">
        <v>1485</v>
      </c>
      <c r="W378" s="216" t="s">
        <v>1485</v>
      </c>
      <c r="X378" s="216" t="s">
        <v>1485</v>
      </c>
      <c r="Y378" s="216" t="s">
        <v>1485</v>
      </c>
      <c r="Z378" s="216" t="s">
        <v>1485</v>
      </c>
      <c r="AA378" s="216" t="s">
        <v>1485</v>
      </c>
      <c r="AB378" s="216" t="s">
        <v>1485</v>
      </c>
      <c r="AC378" s="216" t="s">
        <v>1485</v>
      </c>
      <c r="AD378" s="216" t="s">
        <v>1485</v>
      </c>
      <c r="AE378" s="216" t="s">
        <v>1485</v>
      </c>
      <c r="AF378" s="216" t="s">
        <v>1485</v>
      </c>
      <c r="AG378" s="216" t="s">
        <v>1485</v>
      </c>
      <c r="AH378" s="216" t="s">
        <v>1485</v>
      </c>
      <c r="AI378" s="216" t="s">
        <v>1485</v>
      </c>
      <c r="AJ378" s="216" t="s">
        <v>1485</v>
      </c>
      <c r="AK378" s="216" t="s">
        <v>1485</v>
      </c>
      <c r="AL378" s="216" t="s">
        <v>1485</v>
      </c>
      <c r="AM378" s="216" t="s">
        <v>1485</v>
      </c>
      <c r="AN378" s="216" t="s">
        <v>1485</v>
      </c>
      <c r="AO378" s="216" t="s">
        <v>1485</v>
      </c>
      <c r="AP378" s="216" t="s">
        <v>1485</v>
      </c>
      <c r="AQ378" s="216" t="s">
        <v>1485</v>
      </c>
      <c r="AR378" s="216" t="s">
        <v>1485</v>
      </c>
      <c r="AS378" s="216" t="s">
        <v>1485</v>
      </c>
      <c r="AT378" s="21" t="s">
        <v>1485</v>
      </c>
      <c r="AU378" s="216" t="s">
        <v>1485</v>
      </c>
      <c r="AV378" s="99" t="s">
        <v>539</v>
      </c>
      <c r="AW378" s="99" t="s">
        <v>539</v>
      </c>
      <c r="AX378" s="216" t="s">
        <v>1485</v>
      </c>
      <c r="AY378" s="216" t="s">
        <v>1485</v>
      </c>
      <c r="AZ378" s="216"/>
      <c r="BA378" s="216" t="s">
        <v>1485</v>
      </c>
      <c r="BB378" s="216" t="s">
        <v>1485</v>
      </c>
      <c r="BC378" s="216" t="s">
        <v>1485</v>
      </c>
      <c r="BD378" s="216" t="s">
        <v>1485</v>
      </c>
      <c r="BE378" s="95" t="e">
        <f t="shared" ca="1" si="48"/>
        <v>#VALUE!</v>
      </c>
      <c r="BF378" s="42" t="e">
        <f t="shared" ca="1" si="44"/>
        <v>#VALUE!</v>
      </c>
    </row>
    <row r="379" spans="1:58" ht="336" x14ac:dyDescent="0.35">
      <c r="A379" s="39" t="s">
        <v>106</v>
      </c>
      <c r="B379" s="1">
        <v>2025</v>
      </c>
      <c r="C379" s="3" t="s">
        <v>2725</v>
      </c>
      <c r="D379" s="3" t="s">
        <v>121</v>
      </c>
      <c r="E379" s="87" t="s">
        <v>2774</v>
      </c>
      <c r="F379" s="3" t="s">
        <v>118</v>
      </c>
      <c r="G379" s="80">
        <v>45814</v>
      </c>
      <c r="H379" s="39" t="s">
        <v>1492</v>
      </c>
      <c r="I379" s="1" t="s">
        <v>2341</v>
      </c>
      <c r="J379" s="3">
        <v>1075629061</v>
      </c>
      <c r="K379" s="39" t="s">
        <v>53</v>
      </c>
      <c r="L379" s="39" t="s">
        <v>53</v>
      </c>
      <c r="M379" s="39" t="s">
        <v>56</v>
      </c>
      <c r="N379" s="39" t="s">
        <v>2324</v>
      </c>
      <c r="O379" s="39" t="s">
        <v>1501</v>
      </c>
      <c r="P379" s="38">
        <v>39000000</v>
      </c>
      <c r="Q379" s="22">
        <v>6</v>
      </c>
      <c r="R379" s="16">
        <v>5000000</v>
      </c>
      <c r="S379" s="199" t="s">
        <v>2812</v>
      </c>
      <c r="T379" s="199" t="s">
        <v>2813</v>
      </c>
      <c r="U379" s="39" t="s">
        <v>2853</v>
      </c>
      <c r="V379" s="200" t="s">
        <v>2854</v>
      </c>
      <c r="W379" s="39" t="s">
        <v>2818</v>
      </c>
      <c r="X379" s="39" t="s">
        <v>53</v>
      </c>
      <c r="Y379" s="39" t="s">
        <v>682</v>
      </c>
      <c r="Z379" s="39" t="s">
        <v>53</v>
      </c>
      <c r="AA379" s="39" t="s">
        <v>53</v>
      </c>
      <c r="AB379" s="16">
        <v>0</v>
      </c>
      <c r="AC379" s="16">
        <f t="shared" si="49"/>
        <v>39000000</v>
      </c>
      <c r="AD379" s="39" t="s">
        <v>53</v>
      </c>
      <c r="AE379" s="39" t="s">
        <v>53</v>
      </c>
      <c r="AF379" s="39" t="s">
        <v>53</v>
      </c>
      <c r="AG379" s="39" t="s">
        <v>53</v>
      </c>
      <c r="AH379" s="39" t="s">
        <v>53</v>
      </c>
      <c r="AI379" s="39" t="s">
        <v>53</v>
      </c>
      <c r="AJ379" s="39" t="s">
        <v>53</v>
      </c>
      <c r="AK379" s="39" t="s">
        <v>53</v>
      </c>
      <c r="AL379" s="39" t="s">
        <v>53</v>
      </c>
      <c r="AM379" s="39" t="s">
        <v>53</v>
      </c>
      <c r="AN379" s="39" t="s">
        <v>53</v>
      </c>
      <c r="AO379" s="39" t="s">
        <v>55</v>
      </c>
      <c r="AP379" s="24">
        <f t="shared" si="47"/>
        <v>45814</v>
      </c>
      <c r="AQ379" s="39" t="s">
        <v>53</v>
      </c>
      <c r="AR379" s="39" t="s">
        <v>53</v>
      </c>
      <c r="AS379" s="80">
        <v>45817</v>
      </c>
      <c r="AT379" s="20">
        <v>45999</v>
      </c>
      <c r="AU379" s="20">
        <f t="shared" si="43"/>
        <v>45999</v>
      </c>
      <c r="AV379" s="59" t="str">
        <f t="shared" ca="1" si="42"/>
        <v>EJECUCION</v>
      </c>
      <c r="AW379" s="39" t="s">
        <v>53</v>
      </c>
      <c r="AX379" s="39" t="s">
        <v>403</v>
      </c>
      <c r="AY379" s="39" t="s">
        <v>404</v>
      </c>
      <c r="AZ379" s="39" t="s">
        <v>55</v>
      </c>
      <c r="BA379" s="6" t="s">
        <v>2855</v>
      </c>
      <c r="BB379" s="39" t="s">
        <v>53</v>
      </c>
      <c r="BC379" s="39" t="s">
        <v>55</v>
      </c>
      <c r="BD379" s="39" t="s">
        <v>643</v>
      </c>
      <c r="BE379" s="57">
        <f t="shared" ca="1" si="48"/>
        <v>107</v>
      </c>
      <c r="BF379" s="42" t="str">
        <f t="shared" ca="1" si="44"/>
        <v>EJECUCION</v>
      </c>
    </row>
    <row r="380" spans="1:58" ht="336" x14ac:dyDescent="0.35">
      <c r="A380" s="2" t="s">
        <v>106</v>
      </c>
      <c r="B380" s="1">
        <v>2025</v>
      </c>
      <c r="C380" s="3" t="s">
        <v>2729</v>
      </c>
      <c r="D380" s="3" t="s">
        <v>121</v>
      </c>
      <c r="E380" s="87" t="s">
        <v>2773</v>
      </c>
      <c r="F380" s="197" t="s">
        <v>118</v>
      </c>
      <c r="G380" s="56">
        <v>45814</v>
      </c>
      <c r="H380" s="201" t="s">
        <v>1530</v>
      </c>
      <c r="I380" s="1" t="s">
        <v>2341</v>
      </c>
      <c r="J380" s="3">
        <v>1071988177</v>
      </c>
      <c r="K380" s="39" t="s">
        <v>53</v>
      </c>
      <c r="L380" s="39" t="s">
        <v>53</v>
      </c>
      <c r="M380" s="39" t="s">
        <v>56</v>
      </c>
      <c r="N380" s="39" t="s">
        <v>2324</v>
      </c>
      <c r="O380" s="39" t="s">
        <v>1501</v>
      </c>
      <c r="P380" s="38">
        <v>39000000</v>
      </c>
      <c r="Q380" s="22">
        <v>6</v>
      </c>
      <c r="R380" s="16">
        <v>5000000</v>
      </c>
      <c r="S380" s="199" t="s">
        <v>2812</v>
      </c>
      <c r="T380" s="199" t="s">
        <v>2813</v>
      </c>
      <c r="U380" s="201" t="s">
        <v>2856</v>
      </c>
      <c r="V380" s="206" t="s">
        <v>2857</v>
      </c>
      <c r="W380" s="201" t="s">
        <v>2818</v>
      </c>
      <c r="X380" s="201" t="s">
        <v>53</v>
      </c>
      <c r="Y380" s="2" t="s">
        <v>682</v>
      </c>
      <c r="Z380" s="2" t="s">
        <v>53</v>
      </c>
      <c r="AA380" s="2" t="s">
        <v>53</v>
      </c>
      <c r="AB380" s="16">
        <v>0</v>
      </c>
      <c r="AC380" s="16">
        <f t="shared" si="49"/>
        <v>39000000</v>
      </c>
      <c r="AD380" s="220" t="s">
        <v>53</v>
      </c>
      <c r="AE380" s="39" t="s">
        <v>53</v>
      </c>
      <c r="AF380" s="39" t="s">
        <v>53</v>
      </c>
      <c r="AG380" s="39" t="s">
        <v>53</v>
      </c>
      <c r="AH380" s="39" t="s">
        <v>53</v>
      </c>
      <c r="AI380" s="39" t="s">
        <v>53</v>
      </c>
      <c r="AJ380" s="39" t="s">
        <v>53</v>
      </c>
      <c r="AK380" s="39" t="s">
        <v>53</v>
      </c>
      <c r="AL380" s="39" t="s">
        <v>53</v>
      </c>
      <c r="AM380" s="39" t="s">
        <v>53</v>
      </c>
      <c r="AN380" s="39" t="s">
        <v>53</v>
      </c>
      <c r="AO380" s="39" t="s">
        <v>55</v>
      </c>
      <c r="AP380" s="24">
        <f t="shared" si="47"/>
        <v>45814</v>
      </c>
      <c r="AQ380" s="2" t="s">
        <v>53</v>
      </c>
      <c r="AR380" s="39" t="s">
        <v>53</v>
      </c>
      <c r="AS380" s="80">
        <v>45817</v>
      </c>
      <c r="AT380" s="20">
        <v>45999</v>
      </c>
      <c r="AU380" s="210">
        <f t="shared" si="43"/>
        <v>45999</v>
      </c>
      <c r="AV380" s="59" t="str">
        <f t="shared" ca="1" si="42"/>
        <v>EJECUCION</v>
      </c>
      <c r="AW380" s="201" t="s">
        <v>53</v>
      </c>
      <c r="AX380" s="201" t="s">
        <v>403</v>
      </c>
      <c r="AY380" s="201" t="s">
        <v>404</v>
      </c>
      <c r="AZ380" s="201" t="s">
        <v>55</v>
      </c>
      <c r="BA380" s="211" t="s">
        <v>2858</v>
      </c>
      <c r="BB380" s="201" t="s">
        <v>53</v>
      </c>
      <c r="BC380" s="201" t="s">
        <v>55</v>
      </c>
      <c r="BD380" s="201" t="s">
        <v>643</v>
      </c>
      <c r="BE380" s="57">
        <f t="shared" ref="BE380:BE391" ca="1" si="50">+AT380-$BE$1</f>
        <v>107</v>
      </c>
      <c r="BF380" s="42" t="str">
        <f t="shared" ca="1" si="44"/>
        <v>EJECUCION</v>
      </c>
    </row>
    <row r="381" spans="1:58" ht="336" x14ac:dyDescent="0.35">
      <c r="A381" s="2" t="s">
        <v>106</v>
      </c>
      <c r="B381" s="198">
        <v>2025</v>
      </c>
      <c r="C381" s="197" t="s">
        <v>2730</v>
      </c>
      <c r="D381" s="197" t="s">
        <v>121</v>
      </c>
      <c r="E381" s="202" t="s">
        <v>2764</v>
      </c>
      <c r="F381" s="197" t="s">
        <v>118</v>
      </c>
      <c r="G381" s="218">
        <v>45814</v>
      </c>
      <c r="H381" s="201" t="s">
        <v>1045</v>
      </c>
      <c r="I381" s="198" t="s">
        <v>2341</v>
      </c>
      <c r="J381" s="197">
        <v>1069732446</v>
      </c>
      <c r="K381" s="201" t="s">
        <v>53</v>
      </c>
      <c r="L381" s="201" t="s">
        <v>53</v>
      </c>
      <c r="M381" s="201" t="s">
        <v>56</v>
      </c>
      <c r="N381" s="3" t="s">
        <v>222</v>
      </c>
      <c r="O381" s="201" t="s">
        <v>1333</v>
      </c>
      <c r="P381" s="38">
        <v>39000000</v>
      </c>
      <c r="Q381" s="22">
        <v>6</v>
      </c>
      <c r="R381" s="16">
        <v>5000000</v>
      </c>
      <c r="S381" s="205" t="s">
        <v>2812</v>
      </c>
      <c r="T381" s="205" t="s">
        <v>2813</v>
      </c>
      <c r="U381" s="39" t="s">
        <v>2859</v>
      </c>
      <c r="V381" s="200" t="s">
        <v>2860</v>
      </c>
      <c r="W381" s="39" t="s">
        <v>2832</v>
      </c>
      <c r="X381" s="39" t="s">
        <v>53</v>
      </c>
      <c r="Y381" s="39" t="s">
        <v>682</v>
      </c>
      <c r="Z381" s="39" t="s">
        <v>53</v>
      </c>
      <c r="AA381" s="2" t="s">
        <v>53</v>
      </c>
      <c r="AB381" s="219">
        <v>0</v>
      </c>
      <c r="AC381" s="219">
        <f t="shared" si="49"/>
        <v>39000000</v>
      </c>
      <c r="AD381" s="60" t="s">
        <v>53</v>
      </c>
      <c r="AE381" s="2" t="s">
        <v>53</v>
      </c>
      <c r="AF381" s="2" t="s">
        <v>53</v>
      </c>
      <c r="AG381" s="2" t="s">
        <v>53</v>
      </c>
      <c r="AH381" s="2" t="s">
        <v>53</v>
      </c>
      <c r="AI381" s="2" t="s">
        <v>53</v>
      </c>
      <c r="AJ381" s="2" t="s">
        <v>53</v>
      </c>
      <c r="AK381" s="2" t="s">
        <v>53</v>
      </c>
      <c r="AL381" s="2" t="s">
        <v>53</v>
      </c>
      <c r="AM381" s="2" t="s">
        <v>53</v>
      </c>
      <c r="AN381" s="2" t="s">
        <v>53</v>
      </c>
      <c r="AO381" s="2" t="s">
        <v>55</v>
      </c>
      <c r="AP381" s="209">
        <f t="shared" si="47"/>
        <v>45814</v>
      </c>
      <c r="AQ381" s="2" t="s">
        <v>53</v>
      </c>
      <c r="AR381" s="201" t="s">
        <v>53</v>
      </c>
      <c r="AS381" s="218">
        <v>45817</v>
      </c>
      <c r="AT381" s="210">
        <v>45999</v>
      </c>
      <c r="AU381" s="210">
        <f t="shared" si="43"/>
        <v>45999</v>
      </c>
      <c r="AV381" s="59" t="str">
        <f t="shared" ca="1" si="42"/>
        <v>EJECUCION</v>
      </c>
      <c r="AW381" s="201" t="s">
        <v>53</v>
      </c>
      <c r="AX381" s="201" t="s">
        <v>403</v>
      </c>
      <c r="AY381" s="201" t="s">
        <v>404</v>
      </c>
      <c r="AZ381" s="201" t="s">
        <v>55</v>
      </c>
      <c r="BA381" s="211" t="s">
        <v>2861</v>
      </c>
      <c r="BB381" s="201" t="s">
        <v>53</v>
      </c>
      <c r="BC381" s="201" t="s">
        <v>55</v>
      </c>
      <c r="BD381" s="201" t="s">
        <v>643</v>
      </c>
      <c r="BE381" s="57">
        <f t="shared" ca="1" si="50"/>
        <v>107</v>
      </c>
      <c r="BF381" s="42" t="str">
        <f t="shared" ca="1" si="44"/>
        <v>EJECUCION</v>
      </c>
    </row>
    <row r="382" spans="1:58" ht="154" x14ac:dyDescent="0.35">
      <c r="A382" s="39" t="s">
        <v>106</v>
      </c>
      <c r="B382" s="1">
        <v>2025</v>
      </c>
      <c r="C382" s="3" t="s">
        <v>2731</v>
      </c>
      <c r="D382" s="3" t="s">
        <v>121</v>
      </c>
      <c r="E382" s="87" t="s">
        <v>2772</v>
      </c>
      <c r="F382" s="3" t="s">
        <v>118</v>
      </c>
      <c r="G382" s="80">
        <v>45814</v>
      </c>
      <c r="H382" s="39" t="s">
        <v>2862</v>
      </c>
      <c r="I382" s="1" t="s">
        <v>2341</v>
      </c>
      <c r="J382" s="3">
        <v>1065841409</v>
      </c>
      <c r="K382" s="39" t="s">
        <v>53</v>
      </c>
      <c r="L382" s="39" t="s">
        <v>53</v>
      </c>
      <c r="M382" s="39" t="s">
        <v>56</v>
      </c>
      <c r="N382" s="39" t="s">
        <v>362</v>
      </c>
      <c r="O382" s="39" t="s">
        <v>2825</v>
      </c>
      <c r="P382" s="38">
        <v>24000000</v>
      </c>
      <c r="Q382" s="22">
        <v>4</v>
      </c>
      <c r="R382" s="16">
        <v>6000000</v>
      </c>
      <c r="S382" s="199" t="s">
        <v>53</v>
      </c>
      <c r="T382" s="199" t="s">
        <v>53</v>
      </c>
      <c r="U382" s="39" t="s">
        <v>2863</v>
      </c>
      <c r="V382" s="200" t="s">
        <v>2864</v>
      </c>
      <c r="W382" s="39" t="s">
        <v>2827</v>
      </c>
      <c r="X382" s="39" t="s">
        <v>53</v>
      </c>
      <c r="Y382" s="39" t="s">
        <v>682</v>
      </c>
      <c r="Z382" s="39" t="s">
        <v>53</v>
      </c>
      <c r="AA382" s="39" t="s">
        <v>53</v>
      </c>
      <c r="AB382" s="16">
        <v>0</v>
      </c>
      <c r="AC382" s="16">
        <f t="shared" si="49"/>
        <v>24000000</v>
      </c>
      <c r="AD382" s="220" t="s">
        <v>53</v>
      </c>
      <c r="AE382" s="39" t="s">
        <v>53</v>
      </c>
      <c r="AF382" s="39" t="s">
        <v>53</v>
      </c>
      <c r="AG382" s="39" t="s">
        <v>53</v>
      </c>
      <c r="AH382" s="39" t="s">
        <v>53</v>
      </c>
      <c r="AI382" s="39" t="s">
        <v>53</v>
      </c>
      <c r="AJ382" s="39" t="s">
        <v>53</v>
      </c>
      <c r="AK382" s="39" t="s">
        <v>53</v>
      </c>
      <c r="AL382" s="39" t="s">
        <v>53</v>
      </c>
      <c r="AM382" s="39" t="s">
        <v>53</v>
      </c>
      <c r="AN382" s="39" t="s">
        <v>53</v>
      </c>
      <c r="AO382" s="39" t="s">
        <v>55</v>
      </c>
      <c r="AP382" s="24">
        <f t="shared" si="47"/>
        <v>45814</v>
      </c>
      <c r="AQ382" s="39" t="s">
        <v>53</v>
      </c>
      <c r="AR382" s="39" t="s">
        <v>53</v>
      </c>
      <c r="AS382" s="80">
        <v>45817</v>
      </c>
      <c r="AT382" s="20">
        <v>45938</v>
      </c>
      <c r="AU382" s="20">
        <f t="shared" si="43"/>
        <v>45938</v>
      </c>
      <c r="AV382" s="59" t="str">
        <f t="shared" ref="AV382:AV445" ca="1" si="51">+BF382</f>
        <v>EJECUCION</v>
      </c>
      <c r="AW382" s="39" t="s">
        <v>53</v>
      </c>
      <c r="AX382" s="39" t="s">
        <v>94</v>
      </c>
      <c r="AY382" s="39" t="s">
        <v>1727</v>
      </c>
      <c r="AZ382" s="39" t="s">
        <v>55</v>
      </c>
      <c r="BA382" s="6" t="s">
        <v>2865</v>
      </c>
      <c r="BB382" s="39" t="s">
        <v>53</v>
      </c>
      <c r="BC382" s="39" t="s">
        <v>55</v>
      </c>
      <c r="BD382" s="39" t="s">
        <v>643</v>
      </c>
      <c r="BE382" s="57">
        <f t="shared" ca="1" si="50"/>
        <v>46</v>
      </c>
      <c r="BF382" s="42" t="str">
        <f t="shared" ca="1" si="44"/>
        <v>EJECUCION</v>
      </c>
    </row>
    <row r="383" spans="1:58" ht="336" x14ac:dyDescent="0.35">
      <c r="A383" s="39" t="s">
        <v>106</v>
      </c>
      <c r="B383" s="1">
        <v>2025</v>
      </c>
      <c r="C383" s="3" t="s">
        <v>2732</v>
      </c>
      <c r="D383" s="3" t="s">
        <v>121</v>
      </c>
      <c r="E383" s="87" t="s">
        <v>2762</v>
      </c>
      <c r="F383" s="3" t="s">
        <v>118</v>
      </c>
      <c r="G383" s="80">
        <v>45814</v>
      </c>
      <c r="H383" s="39" t="s">
        <v>1342</v>
      </c>
      <c r="I383" s="1" t="s">
        <v>2341</v>
      </c>
      <c r="J383" s="3">
        <v>1069725792</v>
      </c>
      <c r="K383" s="39" t="s">
        <v>53</v>
      </c>
      <c r="L383" s="39" t="s">
        <v>53</v>
      </c>
      <c r="M383" s="39" t="s">
        <v>56</v>
      </c>
      <c r="N383" s="3" t="s">
        <v>222</v>
      </c>
      <c r="O383" s="39" t="s">
        <v>1333</v>
      </c>
      <c r="P383" s="38">
        <v>39000000</v>
      </c>
      <c r="Q383" s="22">
        <v>6</v>
      </c>
      <c r="R383" s="16">
        <v>5000000</v>
      </c>
      <c r="S383" s="199" t="s">
        <v>2812</v>
      </c>
      <c r="T383" s="199" t="s">
        <v>2813</v>
      </c>
      <c r="U383" s="39" t="s">
        <v>2866</v>
      </c>
      <c r="V383" s="200" t="s">
        <v>3056</v>
      </c>
      <c r="W383" s="39" t="s">
        <v>2832</v>
      </c>
      <c r="X383" s="39" t="s">
        <v>53</v>
      </c>
      <c r="Y383" s="39" t="s">
        <v>682</v>
      </c>
      <c r="Z383" s="39" t="s">
        <v>53</v>
      </c>
      <c r="AA383" s="39" t="s">
        <v>53</v>
      </c>
      <c r="AB383" s="16">
        <v>0</v>
      </c>
      <c r="AC383" s="16">
        <f t="shared" si="49"/>
        <v>39000000</v>
      </c>
      <c r="AD383" s="220" t="s">
        <v>53</v>
      </c>
      <c r="AE383" s="39" t="s">
        <v>53</v>
      </c>
      <c r="AF383" s="39" t="s">
        <v>53</v>
      </c>
      <c r="AG383" s="39" t="s">
        <v>53</v>
      </c>
      <c r="AH383" s="39" t="s">
        <v>53</v>
      </c>
      <c r="AI383" s="39" t="s">
        <v>53</v>
      </c>
      <c r="AJ383" s="39" t="s">
        <v>53</v>
      </c>
      <c r="AK383" s="39" t="s">
        <v>53</v>
      </c>
      <c r="AL383" s="39" t="s">
        <v>53</v>
      </c>
      <c r="AM383" s="39" t="s">
        <v>53</v>
      </c>
      <c r="AN383" s="39" t="s">
        <v>53</v>
      </c>
      <c r="AO383" s="39" t="s">
        <v>55</v>
      </c>
      <c r="AP383" s="24">
        <f t="shared" si="47"/>
        <v>45814</v>
      </c>
      <c r="AQ383" s="39" t="s">
        <v>53</v>
      </c>
      <c r="AR383" s="39" t="s">
        <v>53</v>
      </c>
      <c r="AS383" s="80">
        <v>45817</v>
      </c>
      <c r="AT383" s="20">
        <v>45999</v>
      </c>
      <c r="AU383" s="20">
        <f t="shared" si="43"/>
        <v>45999</v>
      </c>
      <c r="AV383" s="59" t="str">
        <f t="shared" ca="1" si="51"/>
        <v>EJECUCION</v>
      </c>
      <c r="AW383" s="39" t="s">
        <v>53</v>
      </c>
      <c r="AX383" s="39" t="s">
        <v>403</v>
      </c>
      <c r="AY383" s="39" t="s">
        <v>404</v>
      </c>
      <c r="AZ383" s="39" t="s">
        <v>55</v>
      </c>
      <c r="BA383" s="6" t="s">
        <v>2867</v>
      </c>
      <c r="BB383" s="39" t="s">
        <v>53</v>
      </c>
      <c r="BC383" s="39" t="s">
        <v>55</v>
      </c>
      <c r="BD383" s="39" t="s">
        <v>643</v>
      </c>
      <c r="BE383" s="57">
        <f t="shared" ca="1" si="50"/>
        <v>107</v>
      </c>
      <c r="BF383" s="42" t="str">
        <f t="shared" ref="BF383:BF448" ca="1" si="52">+IF(BE383&gt;0,"EJECUCION",IF(BE383=0,"EJECUCION","TERMINADO"))</f>
        <v>EJECUCION</v>
      </c>
    </row>
    <row r="384" spans="1:58" ht="154" x14ac:dyDescent="0.35">
      <c r="A384" s="2" t="s">
        <v>98</v>
      </c>
      <c r="B384" s="33">
        <v>2025</v>
      </c>
      <c r="C384" s="3" t="s">
        <v>2733</v>
      </c>
      <c r="D384" s="3" t="s">
        <v>121</v>
      </c>
      <c r="E384" s="87" t="s">
        <v>2763</v>
      </c>
      <c r="F384" s="3" t="s">
        <v>118</v>
      </c>
      <c r="G384" s="80">
        <v>45814</v>
      </c>
      <c r="H384" s="39" t="s">
        <v>2868</v>
      </c>
      <c r="I384" s="223" t="s">
        <v>2341</v>
      </c>
      <c r="J384" s="221">
        <v>1010009232</v>
      </c>
      <c r="K384" s="222" t="s">
        <v>53</v>
      </c>
      <c r="L384" s="222" t="s">
        <v>53</v>
      </c>
      <c r="M384" s="222" t="s">
        <v>56</v>
      </c>
      <c r="N384" s="2" t="s">
        <v>704</v>
      </c>
      <c r="O384" s="222" t="s">
        <v>1102</v>
      </c>
      <c r="P384" s="38">
        <v>18000000</v>
      </c>
      <c r="Q384" s="22">
        <v>3</v>
      </c>
      <c r="R384" s="16">
        <v>4500000</v>
      </c>
      <c r="S384" s="9" t="s">
        <v>53</v>
      </c>
      <c r="T384" s="9" t="s">
        <v>53</v>
      </c>
      <c r="U384" s="2" t="s">
        <v>2869</v>
      </c>
      <c r="V384" s="8" t="s">
        <v>3057</v>
      </c>
      <c r="W384" s="2" t="s">
        <v>2832</v>
      </c>
      <c r="X384" s="2" t="s">
        <v>53</v>
      </c>
      <c r="Y384" s="2" t="s">
        <v>682</v>
      </c>
      <c r="Z384" s="2" t="s">
        <v>53</v>
      </c>
      <c r="AA384" s="2" t="s">
        <v>53</v>
      </c>
      <c r="AB384" s="224">
        <v>0</v>
      </c>
      <c r="AC384" s="224">
        <f t="shared" si="49"/>
        <v>18000000</v>
      </c>
      <c r="AD384" s="220" t="s">
        <v>53</v>
      </c>
      <c r="AE384" s="39" t="s">
        <v>53</v>
      </c>
      <c r="AF384" s="39" t="s">
        <v>53</v>
      </c>
      <c r="AG384" s="39" t="s">
        <v>53</v>
      </c>
      <c r="AH384" s="39" t="s">
        <v>53</v>
      </c>
      <c r="AI384" s="39" t="s">
        <v>53</v>
      </c>
      <c r="AJ384" s="39" t="s">
        <v>53</v>
      </c>
      <c r="AK384" s="39" t="s">
        <v>53</v>
      </c>
      <c r="AL384" s="39" t="s">
        <v>53</v>
      </c>
      <c r="AM384" s="39" t="s">
        <v>53</v>
      </c>
      <c r="AN384" s="39" t="s">
        <v>53</v>
      </c>
      <c r="AO384" s="39" t="s">
        <v>55</v>
      </c>
      <c r="AP384" s="24">
        <f t="shared" si="47"/>
        <v>45814</v>
      </c>
      <c r="AQ384" s="39" t="s">
        <v>53</v>
      </c>
      <c r="AR384" s="39" t="s">
        <v>53</v>
      </c>
      <c r="AS384" s="80">
        <v>45817</v>
      </c>
      <c r="AT384" s="20">
        <v>45908</v>
      </c>
      <c r="AU384" s="225">
        <v>45827</v>
      </c>
      <c r="AV384" s="59" t="str">
        <f t="shared" ca="1" si="51"/>
        <v>EJECUCION</v>
      </c>
      <c r="AW384" s="39" t="s">
        <v>53</v>
      </c>
      <c r="AX384" s="39" t="s">
        <v>403</v>
      </c>
      <c r="AY384" s="39" t="s">
        <v>404</v>
      </c>
      <c r="AZ384" s="39" t="s">
        <v>55</v>
      </c>
      <c r="BA384" s="226" t="s">
        <v>2870</v>
      </c>
      <c r="BB384" s="39" t="s">
        <v>53</v>
      </c>
      <c r="BC384" s="39" t="s">
        <v>55</v>
      </c>
      <c r="BD384" s="2" t="s">
        <v>643</v>
      </c>
      <c r="BE384" s="57">
        <f t="shared" ca="1" si="50"/>
        <v>16</v>
      </c>
      <c r="BF384" s="42" t="str">
        <f t="shared" ca="1" si="52"/>
        <v>EJECUCION</v>
      </c>
    </row>
    <row r="385" spans="1:58" ht="154" x14ac:dyDescent="0.35">
      <c r="A385" s="2" t="s">
        <v>98</v>
      </c>
      <c r="B385" s="198">
        <v>2025</v>
      </c>
      <c r="C385" s="197" t="s">
        <v>2734</v>
      </c>
      <c r="D385" s="197" t="s">
        <v>121</v>
      </c>
      <c r="E385" s="202" t="s">
        <v>2871</v>
      </c>
      <c r="F385" s="197" t="s">
        <v>118</v>
      </c>
      <c r="G385" s="80">
        <v>45818</v>
      </c>
      <c r="H385" s="201" t="s">
        <v>1533</v>
      </c>
      <c r="I385" s="223" t="s">
        <v>2341</v>
      </c>
      <c r="J385" s="3">
        <v>51999058</v>
      </c>
      <c r="K385" s="3" t="s">
        <v>53</v>
      </c>
      <c r="L385" s="3" t="s">
        <v>53</v>
      </c>
      <c r="M385" s="3" t="s">
        <v>56</v>
      </c>
      <c r="N385" s="3" t="s">
        <v>222</v>
      </c>
      <c r="O385" s="153" t="s">
        <v>1333</v>
      </c>
      <c r="P385" s="38">
        <v>39000000</v>
      </c>
      <c r="Q385" s="22">
        <v>6</v>
      </c>
      <c r="R385" s="16">
        <v>5000000</v>
      </c>
      <c r="S385" s="199" t="s">
        <v>2641</v>
      </c>
      <c r="T385" s="205" t="s">
        <v>53</v>
      </c>
      <c r="U385" s="2" t="s">
        <v>3018</v>
      </c>
      <c r="V385" s="39" t="s">
        <v>3017</v>
      </c>
      <c r="W385" s="39" t="s">
        <v>2832</v>
      </c>
      <c r="X385" s="201" t="s">
        <v>53</v>
      </c>
      <c r="Y385" s="39" t="s">
        <v>682</v>
      </c>
      <c r="Z385" s="201" t="s">
        <v>53</v>
      </c>
      <c r="AA385" s="201" t="s">
        <v>53</v>
      </c>
      <c r="AB385" s="219">
        <v>0</v>
      </c>
      <c r="AC385" s="16">
        <f t="shared" si="49"/>
        <v>39000000</v>
      </c>
      <c r="AD385" s="228" t="s">
        <v>53</v>
      </c>
      <c r="AE385" s="201" t="s">
        <v>53</v>
      </c>
      <c r="AF385" s="201" t="s">
        <v>53</v>
      </c>
      <c r="AG385" s="201" t="s">
        <v>53</v>
      </c>
      <c r="AH385" s="201" t="s">
        <v>53</v>
      </c>
      <c r="AI385" s="201" t="s">
        <v>53</v>
      </c>
      <c r="AJ385" s="201" t="s">
        <v>53</v>
      </c>
      <c r="AK385" s="201" t="s">
        <v>53</v>
      </c>
      <c r="AL385" s="201" t="s">
        <v>53</v>
      </c>
      <c r="AM385" s="201" t="s">
        <v>53</v>
      </c>
      <c r="AN385" s="201" t="s">
        <v>53</v>
      </c>
      <c r="AO385" s="201" t="s">
        <v>55</v>
      </c>
      <c r="AP385" s="209">
        <f t="shared" si="47"/>
        <v>45818</v>
      </c>
      <c r="AQ385" s="201" t="s">
        <v>53</v>
      </c>
      <c r="AR385" s="201" t="s">
        <v>53</v>
      </c>
      <c r="AS385" s="218">
        <v>45819</v>
      </c>
      <c r="AT385" s="210">
        <v>46001</v>
      </c>
      <c r="AU385" s="210">
        <f t="shared" ref="AU385:AU389" si="53">IF(AND(Z385=1,AE385=1),AT385+AG385,AT385)</f>
        <v>46001</v>
      </c>
      <c r="AV385" s="59" t="str">
        <f t="shared" ca="1" si="51"/>
        <v>EJECUCION</v>
      </c>
      <c r="AW385" s="201" t="s">
        <v>53</v>
      </c>
      <c r="AX385" s="201" t="s">
        <v>403</v>
      </c>
      <c r="AY385" s="201" t="s">
        <v>404</v>
      </c>
      <c r="AZ385" s="201" t="s">
        <v>55</v>
      </c>
      <c r="BA385" s="6" t="s">
        <v>3019</v>
      </c>
      <c r="BB385" s="201" t="s">
        <v>53</v>
      </c>
      <c r="BC385" s="201" t="s">
        <v>55</v>
      </c>
      <c r="BD385" s="39" t="s">
        <v>643</v>
      </c>
      <c r="BE385" s="57">
        <f t="shared" ca="1" si="50"/>
        <v>109</v>
      </c>
      <c r="BF385" s="42" t="str">
        <f t="shared" ca="1" si="52"/>
        <v>EJECUCION</v>
      </c>
    </row>
    <row r="386" spans="1:58" ht="336" x14ac:dyDescent="0.35">
      <c r="A386" s="39" t="s">
        <v>98</v>
      </c>
      <c r="B386" s="1">
        <v>2025</v>
      </c>
      <c r="C386" s="3" t="s">
        <v>2735</v>
      </c>
      <c r="D386" s="3" t="s">
        <v>121</v>
      </c>
      <c r="E386" s="87" t="s">
        <v>2872</v>
      </c>
      <c r="F386" s="3" t="s">
        <v>118</v>
      </c>
      <c r="G386" s="80">
        <v>45818</v>
      </c>
      <c r="H386" s="39" t="s">
        <v>1868</v>
      </c>
      <c r="I386" s="1" t="s">
        <v>2341</v>
      </c>
      <c r="J386" s="3">
        <v>52951136</v>
      </c>
      <c r="K386" s="39" t="s">
        <v>53</v>
      </c>
      <c r="L386" s="39" t="s">
        <v>53</v>
      </c>
      <c r="M386" s="39" t="s">
        <v>56</v>
      </c>
      <c r="N386" s="39"/>
      <c r="O386" s="39" t="s">
        <v>1333</v>
      </c>
      <c r="P386" s="38">
        <v>39000000</v>
      </c>
      <c r="Q386" s="22">
        <v>6</v>
      </c>
      <c r="R386" s="16">
        <v>5000000</v>
      </c>
      <c r="S386" s="199" t="s">
        <v>2812</v>
      </c>
      <c r="T386" s="199" t="s">
        <v>2813</v>
      </c>
      <c r="U386" s="39" t="s">
        <v>2874</v>
      </c>
      <c r="V386" s="200" t="s">
        <v>3058</v>
      </c>
      <c r="W386" s="39" t="s">
        <v>2832</v>
      </c>
      <c r="X386" s="39" t="s">
        <v>53</v>
      </c>
      <c r="Y386" s="39" t="s">
        <v>682</v>
      </c>
      <c r="Z386" s="39" t="s">
        <v>53</v>
      </c>
      <c r="AA386" s="39" t="s">
        <v>53</v>
      </c>
      <c r="AB386" s="16">
        <v>0</v>
      </c>
      <c r="AC386" s="16">
        <f t="shared" si="49"/>
        <v>39000000</v>
      </c>
      <c r="AD386" s="220" t="s">
        <v>53</v>
      </c>
      <c r="AE386" s="39" t="s">
        <v>53</v>
      </c>
      <c r="AF386" s="39" t="s">
        <v>53</v>
      </c>
      <c r="AG386" s="39" t="s">
        <v>53</v>
      </c>
      <c r="AH386" s="39" t="s">
        <v>53</v>
      </c>
      <c r="AI386" s="39" t="s">
        <v>53</v>
      </c>
      <c r="AJ386" s="39" t="s">
        <v>53</v>
      </c>
      <c r="AK386" s="39" t="s">
        <v>53</v>
      </c>
      <c r="AL386" s="39" t="s">
        <v>53</v>
      </c>
      <c r="AM386" s="39" t="s">
        <v>53</v>
      </c>
      <c r="AN386" s="39" t="s">
        <v>53</v>
      </c>
      <c r="AO386" s="39" t="s">
        <v>55</v>
      </c>
      <c r="AP386" s="24">
        <f t="shared" si="47"/>
        <v>45818</v>
      </c>
      <c r="AQ386" s="39" t="s">
        <v>53</v>
      </c>
      <c r="AR386" s="39" t="s">
        <v>53</v>
      </c>
      <c r="AS386" s="80">
        <v>45819</v>
      </c>
      <c r="AT386" s="20">
        <v>46001</v>
      </c>
      <c r="AU386" s="20">
        <f t="shared" si="53"/>
        <v>46001</v>
      </c>
      <c r="AV386" s="59" t="str">
        <f t="shared" ca="1" si="51"/>
        <v>EJECUCION</v>
      </c>
      <c r="AW386" s="39" t="s">
        <v>53</v>
      </c>
      <c r="AX386" s="39" t="s">
        <v>403</v>
      </c>
      <c r="AY386" s="39" t="s">
        <v>404</v>
      </c>
      <c r="AZ386" s="39" t="s">
        <v>55</v>
      </c>
      <c r="BA386" s="6" t="s">
        <v>2875</v>
      </c>
      <c r="BB386" s="39" t="s">
        <v>53</v>
      </c>
      <c r="BC386" s="39" t="s">
        <v>55</v>
      </c>
      <c r="BD386" s="2" t="s">
        <v>643</v>
      </c>
      <c r="BE386" s="57">
        <f t="shared" ca="1" si="50"/>
        <v>109</v>
      </c>
      <c r="BF386" s="42" t="str">
        <f t="shared" ca="1" si="52"/>
        <v>EJECUCION</v>
      </c>
    </row>
    <row r="387" spans="1:58" ht="336" x14ac:dyDescent="0.35">
      <c r="A387" s="39" t="s">
        <v>98</v>
      </c>
      <c r="B387" s="1">
        <v>2025</v>
      </c>
      <c r="C387" s="3" t="s">
        <v>2736</v>
      </c>
      <c r="D387" s="3" t="s">
        <v>121</v>
      </c>
      <c r="E387" s="87" t="s">
        <v>2873</v>
      </c>
      <c r="F387" s="3" t="s">
        <v>118</v>
      </c>
      <c r="G387" s="39"/>
      <c r="H387" s="39" t="s">
        <v>1552</v>
      </c>
      <c r="I387" s="1" t="s">
        <v>2341</v>
      </c>
      <c r="J387" s="3">
        <v>39675455</v>
      </c>
      <c r="K387" s="3" t="s">
        <v>53</v>
      </c>
      <c r="L387" s="3" t="s">
        <v>53</v>
      </c>
      <c r="M387" s="3" t="s">
        <v>56</v>
      </c>
      <c r="N387" s="3" t="s">
        <v>222</v>
      </c>
      <c r="O387" s="39" t="s">
        <v>1333</v>
      </c>
      <c r="P387" s="38">
        <v>39000000</v>
      </c>
      <c r="Q387" s="22">
        <v>6</v>
      </c>
      <c r="R387" s="16">
        <v>5000000</v>
      </c>
      <c r="S387" s="199" t="s">
        <v>2812</v>
      </c>
      <c r="T387" s="199" t="s">
        <v>2813</v>
      </c>
      <c r="U387" s="39" t="s">
        <v>2885</v>
      </c>
      <c r="V387" s="200" t="s">
        <v>3059</v>
      </c>
      <c r="W387" s="39" t="s">
        <v>2832</v>
      </c>
      <c r="X387" s="39" t="s">
        <v>53</v>
      </c>
      <c r="Y387" s="39" t="s">
        <v>682</v>
      </c>
      <c r="Z387" s="39" t="s">
        <v>53</v>
      </c>
      <c r="AA387" s="39" t="s">
        <v>53</v>
      </c>
      <c r="AB387" s="16">
        <v>0</v>
      </c>
      <c r="AC387" s="16">
        <f t="shared" si="49"/>
        <v>39000000</v>
      </c>
      <c r="AD387" s="220" t="s">
        <v>53</v>
      </c>
      <c r="AE387" s="39" t="s">
        <v>53</v>
      </c>
      <c r="AF387" s="39" t="s">
        <v>53</v>
      </c>
      <c r="AG387" s="39" t="s">
        <v>53</v>
      </c>
      <c r="AH387" s="39" t="s">
        <v>53</v>
      </c>
      <c r="AI387" s="39" t="s">
        <v>53</v>
      </c>
      <c r="AJ387" s="39" t="s">
        <v>53</v>
      </c>
      <c r="AK387" s="39" t="s">
        <v>53</v>
      </c>
      <c r="AL387" s="39" t="s">
        <v>53</v>
      </c>
      <c r="AM387" s="39" t="s">
        <v>53</v>
      </c>
      <c r="AN387" s="39" t="s">
        <v>53</v>
      </c>
      <c r="AO387" s="39" t="s">
        <v>55</v>
      </c>
      <c r="AP387" s="24">
        <f t="shared" si="47"/>
        <v>0</v>
      </c>
      <c r="AQ387" s="39" t="s">
        <v>53</v>
      </c>
      <c r="AR387" s="39" t="s">
        <v>53</v>
      </c>
      <c r="AS387" s="80">
        <v>45819</v>
      </c>
      <c r="AT387" s="20">
        <v>46001</v>
      </c>
      <c r="AU387" s="20">
        <f t="shared" si="53"/>
        <v>46001</v>
      </c>
      <c r="AV387" s="59" t="str">
        <f t="shared" ca="1" si="51"/>
        <v>EJECUCION</v>
      </c>
      <c r="AW387" s="39" t="s">
        <v>53</v>
      </c>
      <c r="AX387" s="39" t="s">
        <v>403</v>
      </c>
      <c r="AY387" s="39" t="s">
        <v>404</v>
      </c>
      <c r="AZ387" s="39" t="s">
        <v>55</v>
      </c>
      <c r="BA387" s="6" t="s">
        <v>2886</v>
      </c>
      <c r="BB387" s="39" t="s">
        <v>53</v>
      </c>
      <c r="BC387" s="39" t="s">
        <v>55</v>
      </c>
      <c r="BD387" s="2" t="s">
        <v>643</v>
      </c>
      <c r="BE387" s="57">
        <f t="shared" ca="1" si="50"/>
        <v>109</v>
      </c>
      <c r="BF387" s="42" t="str">
        <f t="shared" ca="1" si="52"/>
        <v>EJECUCION</v>
      </c>
    </row>
    <row r="388" spans="1:58" ht="336" x14ac:dyDescent="0.35">
      <c r="A388" s="39" t="s">
        <v>98</v>
      </c>
      <c r="B388" s="1">
        <v>2025</v>
      </c>
      <c r="C388" s="3" t="s">
        <v>2737</v>
      </c>
      <c r="D388" s="3" t="s">
        <v>121</v>
      </c>
      <c r="E388" s="87" t="s">
        <v>2737</v>
      </c>
      <c r="F388" s="3" t="s">
        <v>118</v>
      </c>
      <c r="G388" s="80">
        <v>45818</v>
      </c>
      <c r="H388" s="39" t="s">
        <v>1599</v>
      </c>
      <c r="I388" s="3" t="s">
        <v>66</v>
      </c>
      <c r="J388" s="3">
        <v>1070615413</v>
      </c>
      <c r="K388" s="3" t="s">
        <v>53</v>
      </c>
      <c r="L388" s="3" t="s">
        <v>53</v>
      </c>
      <c r="M388" s="3" t="s">
        <v>56</v>
      </c>
      <c r="N388" s="3" t="s">
        <v>704</v>
      </c>
      <c r="O388" s="39" t="s">
        <v>1501</v>
      </c>
      <c r="P388" s="38">
        <v>39000000</v>
      </c>
      <c r="Q388" s="22">
        <v>6</v>
      </c>
      <c r="R388" s="16">
        <v>5000000</v>
      </c>
      <c r="S388" s="199" t="s">
        <v>2812</v>
      </c>
      <c r="T388" s="199" t="s">
        <v>2813</v>
      </c>
      <c r="U388" s="39" t="s">
        <v>2887</v>
      </c>
      <c r="V388" s="200" t="s">
        <v>3060</v>
      </c>
      <c r="W388" s="39" t="s">
        <v>2832</v>
      </c>
      <c r="X388" s="39" t="s">
        <v>53</v>
      </c>
      <c r="Y388" s="39" t="s">
        <v>682</v>
      </c>
      <c r="Z388" s="39" t="s">
        <v>53</v>
      </c>
      <c r="AA388" s="39" t="s">
        <v>53</v>
      </c>
      <c r="AB388" s="16">
        <v>0</v>
      </c>
      <c r="AC388" s="16">
        <f t="shared" si="49"/>
        <v>39000000</v>
      </c>
      <c r="AD388" s="220" t="s">
        <v>53</v>
      </c>
      <c r="AE388" s="39" t="s">
        <v>53</v>
      </c>
      <c r="AF388" s="39" t="s">
        <v>53</v>
      </c>
      <c r="AG388" s="39" t="s">
        <v>53</v>
      </c>
      <c r="AH388" s="39" t="s">
        <v>53</v>
      </c>
      <c r="AI388" s="39" t="s">
        <v>53</v>
      </c>
      <c r="AJ388" s="39" t="s">
        <v>53</v>
      </c>
      <c r="AK388" s="39" t="s">
        <v>53</v>
      </c>
      <c r="AL388" s="39" t="s">
        <v>53</v>
      </c>
      <c r="AM388" s="39" t="s">
        <v>53</v>
      </c>
      <c r="AN388" s="39" t="s">
        <v>53</v>
      </c>
      <c r="AO388" s="39" t="s">
        <v>55</v>
      </c>
      <c r="AP388" s="24">
        <f t="shared" si="47"/>
        <v>45818</v>
      </c>
      <c r="AQ388" s="39" t="s">
        <v>53</v>
      </c>
      <c r="AR388" s="39" t="s">
        <v>53</v>
      </c>
      <c r="AS388" s="80">
        <v>45819</v>
      </c>
      <c r="AT388" s="20">
        <v>46001</v>
      </c>
      <c r="AU388" s="20">
        <f t="shared" si="53"/>
        <v>46001</v>
      </c>
      <c r="AV388" s="59" t="str">
        <f t="shared" ca="1" si="51"/>
        <v>EJECUCION</v>
      </c>
      <c r="AW388" s="39" t="s">
        <v>53</v>
      </c>
      <c r="AX388" s="39" t="s">
        <v>403</v>
      </c>
      <c r="AY388" s="39" t="s">
        <v>404</v>
      </c>
      <c r="AZ388" s="39" t="s">
        <v>55</v>
      </c>
      <c r="BA388" s="6" t="s">
        <v>2888</v>
      </c>
      <c r="BB388" s="39" t="s">
        <v>53</v>
      </c>
      <c r="BC388" s="39" t="s">
        <v>55</v>
      </c>
      <c r="BD388" s="2" t="s">
        <v>643</v>
      </c>
      <c r="BE388" s="57">
        <f t="shared" ca="1" si="50"/>
        <v>109</v>
      </c>
      <c r="BF388" s="42" t="str">
        <f t="shared" ca="1" si="52"/>
        <v>EJECUCION</v>
      </c>
    </row>
    <row r="389" spans="1:58" ht="336" x14ac:dyDescent="0.35">
      <c r="A389" s="39" t="s">
        <v>1103</v>
      </c>
      <c r="B389" s="1">
        <v>2025</v>
      </c>
      <c r="C389" s="3" t="s">
        <v>2877</v>
      </c>
      <c r="D389" s="3" t="s">
        <v>121</v>
      </c>
      <c r="E389" s="87" t="s">
        <v>2900</v>
      </c>
      <c r="F389" s="3" t="s">
        <v>118</v>
      </c>
      <c r="G389" s="80">
        <v>45819</v>
      </c>
      <c r="H389" s="39" t="s">
        <v>1758</v>
      </c>
      <c r="I389" s="1" t="s">
        <v>2341</v>
      </c>
      <c r="J389" s="3">
        <v>1072431533</v>
      </c>
      <c r="K389" s="3" t="s">
        <v>53</v>
      </c>
      <c r="L389" s="3" t="s">
        <v>53</v>
      </c>
      <c r="M389" s="3" t="s">
        <v>56</v>
      </c>
      <c r="N389" s="3" t="s">
        <v>944</v>
      </c>
      <c r="O389" s="39" t="s">
        <v>2518</v>
      </c>
      <c r="P389" s="38">
        <v>39000000</v>
      </c>
      <c r="Q389" s="22">
        <v>6</v>
      </c>
      <c r="R389" s="16">
        <v>5000000</v>
      </c>
      <c r="S389" s="199" t="s">
        <v>2812</v>
      </c>
      <c r="T389" s="199" t="s">
        <v>2813</v>
      </c>
      <c r="U389" s="39" t="s">
        <v>2883</v>
      </c>
      <c r="V389" s="200" t="s">
        <v>3061</v>
      </c>
      <c r="W389" s="39" t="s">
        <v>2832</v>
      </c>
      <c r="X389" s="39" t="s">
        <v>53</v>
      </c>
      <c r="Y389" s="39" t="s">
        <v>682</v>
      </c>
      <c r="Z389" s="39" t="s">
        <v>53</v>
      </c>
      <c r="AA389" s="39" t="s">
        <v>53</v>
      </c>
      <c r="AB389" s="16">
        <v>0</v>
      </c>
      <c r="AC389" s="16">
        <f t="shared" si="49"/>
        <v>39000000</v>
      </c>
      <c r="AD389" s="220" t="s">
        <v>53</v>
      </c>
      <c r="AE389" s="39" t="s">
        <v>53</v>
      </c>
      <c r="AF389" s="39" t="s">
        <v>53</v>
      </c>
      <c r="AG389" s="39" t="s">
        <v>53</v>
      </c>
      <c r="AH389" s="39" t="s">
        <v>53</v>
      </c>
      <c r="AI389" s="39" t="s">
        <v>53</v>
      </c>
      <c r="AJ389" s="39" t="s">
        <v>53</v>
      </c>
      <c r="AK389" s="39" t="s">
        <v>53</v>
      </c>
      <c r="AL389" s="39" t="s">
        <v>53</v>
      </c>
      <c r="AM389" s="39" t="s">
        <v>53</v>
      </c>
      <c r="AN389" s="39" t="s">
        <v>53</v>
      </c>
      <c r="AO389" s="39" t="s">
        <v>55</v>
      </c>
      <c r="AP389" s="24">
        <f t="shared" si="47"/>
        <v>45819</v>
      </c>
      <c r="AQ389" s="39" t="s">
        <v>53</v>
      </c>
      <c r="AR389" s="39" t="s">
        <v>53</v>
      </c>
      <c r="AS389" s="80">
        <v>45820</v>
      </c>
      <c r="AT389" s="20">
        <v>46002</v>
      </c>
      <c r="AU389" s="20">
        <f t="shared" si="53"/>
        <v>46002</v>
      </c>
      <c r="AV389" s="59" t="str">
        <f t="shared" ca="1" si="51"/>
        <v>EJECUCION</v>
      </c>
      <c r="AW389" s="39" t="s">
        <v>53</v>
      </c>
      <c r="AX389" s="39" t="s">
        <v>403</v>
      </c>
      <c r="AY389" s="39" t="s">
        <v>404</v>
      </c>
      <c r="AZ389" s="39" t="s">
        <v>55</v>
      </c>
      <c r="BA389" s="6" t="s">
        <v>2884</v>
      </c>
      <c r="BB389" s="39" t="s">
        <v>53</v>
      </c>
      <c r="BC389" s="39" t="s">
        <v>55</v>
      </c>
      <c r="BD389" s="2" t="s">
        <v>643</v>
      </c>
      <c r="BE389" s="57">
        <f t="shared" ca="1" si="50"/>
        <v>110</v>
      </c>
      <c r="BF389" s="42" t="str">
        <f t="shared" ca="1" si="52"/>
        <v>EJECUCION</v>
      </c>
    </row>
    <row r="390" spans="1:58" ht="154" x14ac:dyDescent="0.35">
      <c r="A390" s="39" t="s">
        <v>2882</v>
      </c>
      <c r="B390" s="1">
        <v>2025</v>
      </c>
      <c r="C390" s="3" t="s">
        <v>2878</v>
      </c>
      <c r="D390" s="3" t="s">
        <v>121</v>
      </c>
      <c r="E390" s="87" t="s">
        <v>2899</v>
      </c>
      <c r="F390" s="3" t="s">
        <v>118</v>
      </c>
      <c r="G390" s="80">
        <v>45819</v>
      </c>
      <c r="H390" s="39" t="s">
        <v>1331</v>
      </c>
      <c r="I390" s="1" t="s">
        <v>2341</v>
      </c>
      <c r="J390" s="3">
        <v>1032465833</v>
      </c>
      <c r="K390" s="39" t="s">
        <v>53</v>
      </c>
      <c r="L390" s="39" t="s">
        <v>53</v>
      </c>
      <c r="M390" s="39" t="s">
        <v>56</v>
      </c>
      <c r="N390" s="3" t="s">
        <v>222</v>
      </c>
      <c r="O390" s="153" t="s">
        <v>2518</v>
      </c>
      <c r="P390" s="38">
        <v>36000000</v>
      </c>
      <c r="Q390" s="22">
        <v>6</v>
      </c>
      <c r="R390" s="16">
        <v>4500000</v>
      </c>
      <c r="S390" s="5" t="s">
        <v>2950</v>
      </c>
      <c r="T390" s="17" t="s">
        <v>53</v>
      </c>
      <c r="U390" s="39" t="s">
        <v>2951</v>
      </c>
      <c r="V390" s="200" t="s">
        <v>2952</v>
      </c>
      <c r="W390" s="39" t="s">
        <v>2832</v>
      </c>
      <c r="X390" s="39" t="s">
        <v>53</v>
      </c>
      <c r="Y390" s="3" t="s">
        <v>682</v>
      </c>
      <c r="Z390" s="39" t="s">
        <v>53</v>
      </c>
      <c r="AA390" s="39" t="s">
        <v>53</v>
      </c>
      <c r="AB390" s="16">
        <v>0</v>
      </c>
      <c r="AC390" s="16">
        <f t="shared" si="49"/>
        <v>36000000</v>
      </c>
      <c r="AD390" s="220" t="s">
        <v>53</v>
      </c>
      <c r="AE390" s="39" t="s">
        <v>53</v>
      </c>
      <c r="AF390" s="39" t="s">
        <v>53</v>
      </c>
      <c r="AG390" s="39" t="s">
        <v>53</v>
      </c>
      <c r="AH390" s="39" t="s">
        <v>53</v>
      </c>
      <c r="AI390" s="39" t="s">
        <v>53</v>
      </c>
      <c r="AJ390" s="39" t="s">
        <v>53</v>
      </c>
      <c r="AK390" s="39" t="s">
        <v>53</v>
      </c>
      <c r="AL390" s="39" t="s">
        <v>53</v>
      </c>
      <c r="AM390" s="39" t="s">
        <v>53</v>
      </c>
      <c r="AN390" s="39" t="s">
        <v>53</v>
      </c>
      <c r="AO390" s="39" t="s">
        <v>55</v>
      </c>
      <c r="AP390" s="24">
        <f t="shared" si="47"/>
        <v>45819</v>
      </c>
      <c r="AQ390" s="39" t="s">
        <v>53</v>
      </c>
      <c r="AR390" s="39" t="s">
        <v>53</v>
      </c>
      <c r="AS390" s="80">
        <v>45820</v>
      </c>
      <c r="AT390" s="20">
        <v>46002</v>
      </c>
      <c r="AU390" s="20">
        <f t="shared" ref="AU390:AU442" si="54">IF(AND(Z390=1,AE390=1),AT390+AG390,AT390)</f>
        <v>46002</v>
      </c>
      <c r="AV390" s="59" t="str">
        <f t="shared" ca="1" si="51"/>
        <v>EJECUCION</v>
      </c>
      <c r="AW390" s="39" t="s">
        <v>53</v>
      </c>
      <c r="AX390" s="43" t="s">
        <v>403</v>
      </c>
      <c r="AY390" s="1" t="s">
        <v>404</v>
      </c>
      <c r="AZ390" s="39" t="s">
        <v>55</v>
      </c>
      <c r="BA390" s="6" t="s">
        <v>2953</v>
      </c>
      <c r="BB390" s="39" t="s">
        <v>53</v>
      </c>
      <c r="BC390" s="39" t="s">
        <v>55</v>
      </c>
      <c r="BD390" s="197" t="s">
        <v>643</v>
      </c>
      <c r="BE390" s="57">
        <f t="shared" ca="1" si="50"/>
        <v>110</v>
      </c>
      <c r="BF390" s="42" t="str">
        <f t="shared" ca="1" si="52"/>
        <v>EJECUCION</v>
      </c>
    </row>
    <row r="391" spans="1:58" ht="154" x14ac:dyDescent="0.35">
      <c r="A391" s="39" t="s">
        <v>1103</v>
      </c>
      <c r="B391" s="1">
        <v>2025</v>
      </c>
      <c r="C391" s="3" t="s">
        <v>2879</v>
      </c>
      <c r="D391" s="3" t="s">
        <v>121</v>
      </c>
      <c r="E391" s="87" t="s">
        <v>2898</v>
      </c>
      <c r="F391" s="3" t="s">
        <v>118</v>
      </c>
      <c r="G391" s="56">
        <v>45821</v>
      </c>
      <c r="H391" s="39" t="s">
        <v>1647</v>
      </c>
      <c r="I391" s="1" t="s">
        <v>2341</v>
      </c>
      <c r="J391" s="3">
        <v>20493267</v>
      </c>
      <c r="K391" s="39" t="s">
        <v>53</v>
      </c>
      <c r="L391" s="39" t="s">
        <v>53</v>
      </c>
      <c r="M391" s="39" t="s">
        <v>56</v>
      </c>
      <c r="N391" s="39" t="s">
        <v>222</v>
      </c>
      <c r="O391" s="153" t="s">
        <v>2518</v>
      </c>
      <c r="P391" s="38">
        <v>39000000</v>
      </c>
      <c r="Q391" s="22">
        <v>6</v>
      </c>
      <c r="R391" s="16">
        <v>5000000</v>
      </c>
      <c r="S391" s="199" t="s">
        <v>2641</v>
      </c>
      <c r="T391" s="199" t="s">
        <v>53</v>
      </c>
      <c r="U391" s="39" t="s">
        <v>3023</v>
      </c>
      <c r="V391" s="200" t="s">
        <v>3024</v>
      </c>
      <c r="W391" s="39" t="s">
        <v>2832</v>
      </c>
      <c r="X391" s="39" t="s">
        <v>53</v>
      </c>
      <c r="Y391" s="39" t="s">
        <v>682</v>
      </c>
      <c r="Z391" s="39" t="s">
        <v>53</v>
      </c>
      <c r="AA391" s="39" t="s">
        <v>53</v>
      </c>
      <c r="AB391" s="16">
        <v>0</v>
      </c>
      <c r="AC391" s="16">
        <f t="shared" si="49"/>
        <v>39000000</v>
      </c>
      <c r="AD391" s="220" t="s">
        <v>53</v>
      </c>
      <c r="AE391" s="39" t="s">
        <v>53</v>
      </c>
      <c r="AF391" s="39" t="s">
        <v>53</v>
      </c>
      <c r="AG391" s="39" t="s">
        <v>53</v>
      </c>
      <c r="AH391" s="39" t="s">
        <v>53</v>
      </c>
      <c r="AI391" s="39" t="s">
        <v>53</v>
      </c>
      <c r="AJ391" s="39" t="s">
        <v>53</v>
      </c>
      <c r="AK391" s="39" t="s">
        <v>53</v>
      </c>
      <c r="AL391" s="39" t="s">
        <v>53</v>
      </c>
      <c r="AM391" s="39" t="s">
        <v>53</v>
      </c>
      <c r="AN391" s="39" t="s">
        <v>53</v>
      </c>
      <c r="AO391" s="39" t="s">
        <v>55</v>
      </c>
      <c r="AP391" s="24">
        <f t="shared" si="47"/>
        <v>45821</v>
      </c>
      <c r="AQ391" s="39" t="s">
        <v>53</v>
      </c>
      <c r="AR391" s="39" t="s">
        <v>53</v>
      </c>
      <c r="AS391" s="80">
        <v>45824</v>
      </c>
      <c r="AT391" s="20">
        <v>46006</v>
      </c>
      <c r="AU391" s="20">
        <f t="shared" si="54"/>
        <v>46006</v>
      </c>
      <c r="AV391" s="59" t="str">
        <f t="shared" ca="1" si="51"/>
        <v>EJECUCION</v>
      </c>
      <c r="AW391" s="39" t="s">
        <v>53</v>
      </c>
      <c r="AX391" s="39" t="s">
        <v>547</v>
      </c>
      <c r="AY391" s="39" t="s">
        <v>548</v>
      </c>
      <c r="AZ391" s="39" t="s">
        <v>55</v>
      </c>
      <c r="BA391" s="6" t="s">
        <v>3025</v>
      </c>
      <c r="BB391" s="39" t="s">
        <v>53</v>
      </c>
      <c r="BC391" s="39" t="s">
        <v>55</v>
      </c>
      <c r="BD391" s="39" t="s">
        <v>643</v>
      </c>
      <c r="BE391" s="57">
        <f t="shared" ca="1" si="50"/>
        <v>114</v>
      </c>
      <c r="BF391" s="42" t="str">
        <f t="shared" ca="1" si="52"/>
        <v>EJECUCION</v>
      </c>
    </row>
    <row r="392" spans="1:58" ht="336" x14ac:dyDescent="0.35">
      <c r="A392" s="39" t="s">
        <v>106</v>
      </c>
      <c r="B392" s="1">
        <v>2025</v>
      </c>
      <c r="C392" s="3" t="s">
        <v>2880</v>
      </c>
      <c r="D392" s="3" t="s">
        <v>121</v>
      </c>
      <c r="E392" s="87" t="s">
        <v>2909</v>
      </c>
      <c r="F392" s="3" t="s">
        <v>118</v>
      </c>
      <c r="G392" s="80">
        <v>45819</v>
      </c>
      <c r="H392" s="39" t="s">
        <v>2908</v>
      </c>
      <c r="I392" s="1" t="s">
        <v>2341</v>
      </c>
      <c r="J392" s="3">
        <v>1069723307</v>
      </c>
      <c r="K392" s="39" t="s">
        <v>53</v>
      </c>
      <c r="L392" s="39" t="s">
        <v>53</v>
      </c>
      <c r="M392" s="39" t="s">
        <v>56</v>
      </c>
      <c r="N392" s="39" t="s">
        <v>2910</v>
      </c>
      <c r="O392" s="39" t="s">
        <v>1333</v>
      </c>
      <c r="P392" s="16">
        <v>39000000</v>
      </c>
      <c r="Q392" s="22">
        <v>6</v>
      </c>
      <c r="R392" s="16">
        <v>5000000</v>
      </c>
      <c r="S392" s="199" t="s">
        <v>2812</v>
      </c>
      <c r="T392" s="199" t="s">
        <v>2813</v>
      </c>
      <c r="U392" s="39" t="s">
        <v>2911</v>
      </c>
      <c r="V392" s="200" t="s">
        <v>3062</v>
      </c>
      <c r="W392" s="39" t="s">
        <v>2832</v>
      </c>
      <c r="X392" s="39" t="s">
        <v>53</v>
      </c>
      <c r="Y392" s="39" t="s">
        <v>682</v>
      </c>
      <c r="Z392" s="39" t="s">
        <v>53</v>
      </c>
      <c r="AA392" s="39" t="s">
        <v>53</v>
      </c>
      <c r="AB392" s="16">
        <v>0</v>
      </c>
      <c r="AC392" s="16">
        <f t="shared" si="49"/>
        <v>39000000</v>
      </c>
      <c r="AD392" s="220" t="s">
        <v>53</v>
      </c>
      <c r="AE392" s="39" t="s">
        <v>53</v>
      </c>
      <c r="AF392" s="39" t="s">
        <v>53</v>
      </c>
      <c r="AG392" s="39" t="s">
        <v>53</v>
      </c>
      <c r="AH392" s="39" t="s">
        <v>53</v>
      </c>
      <c r="AI392" s="39" t="s">
        <v>53</v>
      </c>
      <c r="AJ392" s="39" t="s">
        <v>53</v>
      </c>
      <c r="AK392" s="39" t="s">
        <v>53</v>
      </c>
      <c r="AL392" s="39" t="s">
        <v>53</v>
      </c>
      <c r="AM392" s="39" t="s">
        <v>53</v>
      </c>
      <c r="AN392" s="39" t="s">
        <v>53</v>
      </c>
      <c r="AO392" s="39" t="s">
        <v>55</v>
      </c>
      <c r="AP392" s="24">
        <f t="shared" si="47"/>
        <v>45819</v>
      </c>
      <c r="AQ392" s="39" t="s">
        <v>53</v>
      </c>
      <c r="AR392" s="39" t="s">
        <v>53</v>
      </c>
      <c r="AS392" s="80">
        <v>45820</v>
      </c>
      <c r="AT392" s="20">
        <v>46002</v>
      </c>
      <c r="AU392" s="20">
        <f t="shared" si="54"/>
        <v>46002</v>
      </c>
      <c r="AV392" s="59" t="str">
        <f t="shared" ca="1" si="51"/>
        <v>EJECUCION</v>
      </c>
      <c r="AW392" s="39" t="s">
        <v>53</v>
      </c>
      <c r="AX392" s="2" t="s">
        <v>403</v>
      </c>
      <c r="AY392" s="39" t="s">
        <v>404</v>
      </c>
      <c r="AZ392" s="39" t="s">
        <v>55</v>
      </c>
      <c r="BA392" s="6" t="s">
        <v>2912</v>
      </c>
      <c r="BB392" s="39" t="s">
        <v>53</v>
      </c>
      <c r="BC392" s="39" t="s">
        <v>55</v>
      </c>
      <c r="BD392" s="2" t="s">
        <v>643</v>
      </c>
      <c r="BE392" s="57">
        <f t="shared" ref="BE392:BE445" ca="1" si="55">+AT392-$BE$1</f>
        <v>110</v>
      </c>
      <c r="BF392" s="42" t="str">
        <f t="shared" ca="1" si="52"/>
        <v>EJECUCION</v>
      </c>
    </row>
    <row r="393" spans="1:58" ht="154" x14ac:dyDescent="0.35">
      <c r="A393" s="39" t="s">
        <v>106</v>
      </c>
      <c r="B393" s="1">
        <v>2025</v>
      </c>
      <c r="C393" s="3" t="s">
        <v>2881</v>
      </c>
      <c r="D393" s="3" t="s">
        <v>121</v>
      </c>
      <c r="E393" s="87" t="s">
        <v>2927</v>
      </c>
      <c r="F393" s="3" t="s">
        <v>118</v>
      </c>
      <c r="G393" s="80">
        <v>45820</v>
      </c>
      <c r="H393" s="39" t="s">
        <v>2928</v>
      </c>
      <c r="I393" s="1" t="s">
        <v>2341</v>
      </c>
      <c r="J393" s="3">
        <v>1077967241</v>
      </c>
      <c r="K393" s="39" t="s">
        <v>53</v>
      </c>
      <c r="L393" s="39" t="s">
        <v>53</v>
      </c>
      <c r="M393" s="39" t="s">
        <v>56</v>
      </c>
      <c r="N393" s="39" t="s">
        <v>2929</v>
      </c>
      <c r="O393" s="39" t="s">
        <v>2930</v>
      </c>
      <c r="P393" s="16">
        <v>16000000</v>
      </c>
      <c r="Q393" s="22">
        <v>4</v>
      </c>
      <c r="R393" s="16">
        <v>4000000</v>
      </c>
      <c r="S393" s="199" t="s">
        <v>53</v>
      </c>
      <c r="T393" s="199" t="s">
        <v>53</v>
      </c>
      <c r="U393" s="39" t="s">
        <v>2931</v>
      </c>
      <c r="V393" s="200" t="s">
        <v>3063</v>
      </c>
      <c r="W393" s="39" t="s">
        <v>2932</v>
      </c>
      <c r="X393" s="39" t="s">
        <v>53</v>
      </c>
      <c r="Y393" s="39" t="s">
        <v>682</v>
      </c>
      <c r="Z393" s="39" t="s">
        <v>53</v>
      </c>
      <c r="AA393" s="39" t="s">
        <v>53</v>
      </c>
      <c r="AB393" s="16">
        <v>0</v>
      </c>
      <c r="AC393" s="16">
        <f t="shared" si="49"/>
        <v>16000000</v>
      </c>
      <c r="AD393" s="220" t="s">
        <v>53</v>
      </c>
      <c r="AE393" s="39" t="s">
        <v>53</v>
      </c>
      <c r="AF393" s="39" t="s">
        <v>53</v>
      </c>
      <c r="AG393" s="39" t="s">
        <v>53</v>
      </c>
      <c r="AH393" s="39" t="s">
        <v>53</v>
      </c>
      <c r="AI393" s="39" t="s">
        <v>53</v>
      </c>
      <c r="AJ393" s="39" t="s">
        <v>53</v>
      </c>
      <c r="AK393" s="39" t="s">
        <v>53</v>
      </c>
      <c r="AL393" s="39" t="s">
        <v>53</v>
      </c>
      <c r="AM393" s="39" t="s">
        <v>53</v>
      </c>
      <c r="AN393" s="39" t="s">
        <v>53</v>
      </c>
      <c r="AO393" s="39" t="s">
        <v>55</v>
      </c>
      <c r="AP393" s="24">
        <f t="shared" si="47"/>
        <v>45820</v>
      </c>
      <c r="AQ393" s="39" t="s">
        <v>53</v>
      </c>
      <c r="AR393" s="39" t="s">
        <v>53</v>
      </c>
      <c r="AS393" s="80">
        <v>45821</v>
      </c>
      <c r="AT393" s="20">
        <v>45942</v>
      </c>
      <c r="AU393" s="20">
        <f t="shared" si="54"/>
        <v>45942</v>
      </c>
      <c r="AV393" s="59" t="str">
        <f t="shared" ca="1" si="51"/>
        <v>EJECUCION</v>
      </c>
      <c r="AW393" s="201" t="s">
        <v>53</v>
      </c>
      <c r="AX393" s="201" t="s">
        <v>94</v>
      </c>
      <c r="AY393" s="201" t="s">
        <v>1727</v>
      </c>
      <c r="AZ393" s="201" t="s">
        <v>55</v>
      </c>
      <c r="BA393" s="6" t="s">
        <v>2933</v>
      </c>
      <c r="BB393" s="39" t="s">
        <v>53</v>
      </c>
      <c r="BC393" s="39" t="s">
        <v>55</v>
      </c>
      <c r="BD393" s="2" t="s">
        <v>643</v>
      </c>
      <c r="BE393" s="57">
        <f t="shared" ca="1" si="55"/>
        <v>50</v>
      </c>
      <c r="BF393" s="42" t="str">
        <f t="shared" ca="1" si="52"/>
        <v>EJECUCION</v>
      </c>
    </row>
    <row r="394" spans="1:58" ht="336" x14ac:dyDescent="0.35">
      <c r="A394" s="2" t="s">
        <v>1103</v>
      </c>
      <c r="B394" s="1">
        <v>2025</v>
      </c>
      <c r="C394" s="3" t="s">
        <v>2889</v>
      </c>
      <c r="D394" s="3" t="s">
        <v>121</v>
      </c>
      <c r="E394" s="87" t="s">
        <v>2889</v>
      </c>
      <c r="F394" s="3" t="s">
        <v>118</v>
      </c>
      <c r="G394" s="80">
        <v>45820</v>
      </c>
      <c r="H394" s="39" t="s">
        <v>2913</v>
      </c>
      <c r="I394" s="1" t="s">
        <v>2341</v>
      </c>
      <c r="J394" s="3">
        <v>52790066</v>
      </c>
      <c r="K394" s="39" t="s">
        <v>53</v>
      </c>
      <c r="L394" s="39" t="s">
        <v>53</v>
      </c>
      <c r="M394" s="39" t="s">
        <v>56</v>
      </c>
      <c r="N394" s="2" t="s">
        <v>285</v>
      </c>
      <c r="O394" s="39" t="s">
        <v>1359</v>
      </c>
      <c r="P394" s="16">
        <v>39000000</v>
      </c>
      <c r="Q394" s="22">
        <v>6</v>
      </c>
      <c r="R394" s="16">
        <v>5000000</v>
      </c>
      <c r="S394" s="199" t="s">
        <v>2812</v>
      </c>
      <c r="T394" s="244" t="s">
        <v>2813</v>
      </c>
      <c r="U394" s="39" t="s">
        <v>2914</v>
      </c>
      <c r="V394" s="200" t="s">
        <v>3064</v>
      </c>
      <c r="W394" s="2" t="s">
        <v>2846</v>
      </c>
      <c r="X394" s="2" t="s">
        <v>53</v>
      </c>
      <c r="Y394" s="2" t="s">
        <v>682</v>
      </c>
      <c r="Z394" s="39" t="s">
        <v>53</v>
      </c>
      <c r="AA394" s="39" t="s">
        <v>53</v>
      </c>
      <c r="AB394" s="16">
        <v>0</v>
      </c>
      <c r="AC394" s="16">
        <f t="shared" si="49"/>
        <v>39000000</v>
      </c>
      <c r="AD394" s="220" t="s">
        <v>53</v>
      </c>
      <c r="AE394" s="39" t="s">
        <v>53</v>
      </c>
      <c r="AF394" s="39" t="s">
        <v>53</v>
      </c>
      <c r="AG394" s="39" t="s">
        <v>53</v>
      </c>
      <c r="AH394" s="39" t="s">
        <v>53</v>
      </c>
      <c r="AI394" s="39" t="s">
        <v>53</v>
      </c>
      <c r="AJ394" s="39" t="s">
        <v>53</v>
      </c>
      <c r="AK394" s="39" t="s">
        <v>53</v>
      </c>
      <c r="AL394" s="39" t="s">
        <v>53</v>
      </c>
      <c r="AM394" s="39" t="s">
        <v>53</v>
      </c>
      <c r="AN394" s="39" t="s">
        <v>53</v>
      </c>
      <c r="AO394" s="39" t="s">
        <v>55</v>
      </c>
      <c r="AP394" s="24">
        <f t="shared" si="47"/>
        <v>45820</v>
      </c>
      <c r="AQ394" s="39" t="s">
        <v>53</v>
      </c>
      <c r="AR394" s="39" t="s">
        <v>53</v>
      </c>
      <c r="AS394" s="80">
        <v>45821</v>
      </c>
      <c r="AT394" s="20">
        <v>46003</v>
      </c>
      <c r="AU394" s="20">
        <f t="shared" si="54"/>
        <v>46003</v>
      </c>
      <c r="AV394" s="59" t="str">
        <f t="shared" ca="1" si="51"/>
        <v>EJECUCION</v>
      </c>
      <c r="AW394" s="39" t="s">
        <v>53</v>
      </c>
      <c r="AX394" s="39" t="s">
        <v>547</v>
      </c>
      <c r="AY394" s="39" t="s">
        <v>548</v>
      </c>
      <c r="AZ394" s="39" t="s">
        <v>55</v>
      </c>
      <c r="BA394" s="6" t="s">
        <v>2915</v>
      </c>
      <c r="BB394" s="39" t="s">
        <v>53</v>
      </c>
      <c r="BC394" s="39" t="s">
        <v>55</v>
      </c>
      <c r="BD394" s="39" t="s">
        <v>643</v>
      </c>
      <c r="BE394" s="57">
        <f t="shared" ca="1" si="55"/>
        <v>111</v>
      </c>
      <c r="BF394" s="42" t="str">
        <f t="shared" ca="1" si="52"/>
        <v>EJECUCION</v>
      </c>
    </row>
    <row r="395" spans="1:58" ht="154" x14ac:dyDescent="0.35">
      <c r="A395" s="2" t="s">
        <v>1103</v>
      </c>
      <c r="B395" s="1">
        <v>2025</v>
      </c>
      <c r="C395" s="3" t="s">
        <v>2890</v>
      </c>
      <c r="D395" s="3" t="s">
        <v>121</v>
      </c>
      <c r="E395" s="87" t="s">
        <v>2890</v>
      </c>
      <c r="F395" s="3" t="s">
        <v>118</v>
      </c>
      <c r="G395" s="80">
        <v>45820</v>
      </c>
      <c r="H395" s="39" t="s">
        <v>1686</v>
      </c>
      <c r="I395" s="1" t="s">
        <v>2341</v>
      </c>
      <c r="J395" s="3">
        <v>52655045</v>
      </c>
      <c r="K395" s="39" t="s">
        <v>53</v>
      </c>
      <c r="L395" s="39" t="s">
        <v>53</v>
      </c>
      <c r="M395" s="39" t="s">
        <v>56</v>
      </c>
      <c r="N395" s="2" t="s">
        <v>944</v>
      </c>
      <c r="O395" s="39" t="s">
        <v>1359</v>
      </c>
      <c r="P395" s="16">
        <v>39000000</v>
      </c>
      <c r="Q395" s="22">
        <v>6</v>
      </c>
      <c r="R395" s="16">
        <v>5000000</v>
      </c>
      <c r="S395" s="9" t="s">
        <v>53</v>
      </c>
      <c r="T395" s="9" t="s">
        <v>2947</v>
      </c>
      <c r="U395" s="39" t="s">
        <v>2945</v>
      </c>
      <c r="V395" s="200" t="s">
        <v>3065</v>
      </c>
      <c r="W395" s="39" t="s">
        <v>2846</v>
      </c>
      <c r="X395" s="39" t="s">
        <v>53</v>
      </c>
      <c r="Y395" s="39" t="s">
        <v>682</v>
      </c>
      <c r="Z395" s="39" t="s">
        <v>53</v>
      </c>
      <c r="AA395" s="39" t="s">
        <v>53</v>
      </c>
      <c r="AB395" s="16">
        <v>0</v>
      </c>
      <c r="AC395" s="16">
        <f t="shared" si="49"/>
        <v>39000000</v>
      </c>
      <c r="AD395" s="220" t="s">
        <v>53</v>
      </c>
      <c r="AE395" s="39" t="s">
        <v>53</v>
      </c>
      <c r="AF395" s="39" t="s">
        <v>53</v>
      </c>
      <c r="AG395" s="39" t="s">
        <v>53</v>
      </c>
      <c r="AH395" s="39" t="s">
        <v>53</v>
      </c>
      <c r="AI395" s="39" t="s">
        <v>53</v>
      </c>
      <c r="AJ395" s="39" t="s">
        <v>53</v>
      </c>
      <c r="AK395" s="39" t="s">
        <v>53</v>
      </c>
      <c r="AL395" s="39" t="s">
        <v>53</v>
      </c>
      <c r="AM395" s="39" t="s">
        <v>53</v>
      </c>
      <c r="AN395" s="39" t="s">
        <v>53</v>
      </c>
      <c r="AO395" s="39" t="s">
        <v>55</v>
      </c>
      <c r="AP395" s="24">
        <f t="shared" si="47"/>
        <v>45820</v>
      </c>
      <c r="AQ395" s="39" t="s">
        <v>53</v>
      </c>
      <c r="AR395" s="39" t="s">
        <v>53</v>
      </c>
      <c r="AS395" s="56">
        <v>45821</v>
      </c>
      <c r="AT395" s="407">
        <v>46003</v>
      </c>
      <c r="AU395" s="20">
        <f t="shared" si="54"/>
        <v>46003</v>
      </c>
      <c r="AV395" s="59" t="str">
        <f t="shared" ca="1" si="51"/>
        <v>EJECUCION</v>
      </c>
      <c r="AW395" s="213" t="s">
        <v>53</v>
      </c>
      <c r="AX395" s="39" t="s">
        <v>547</v>
      </c>
      <c r="AY395" s="39" t="s">
        <v>548</v>
      </c>
      <c r="AZ395" s="39" t="s">
        <v>55</v>
      </c>
      <c r="BA395" s="6" t="s">
        <v>2946</v>
      </c>
      <c r="BB395" s="39" t="s">
        <v>53</v>
      </c>
      <c r="BC395" s="39" t="s">
        <v>55</v>
      </c>
      <c r="BE395" s="57">
        <f t="shared" ca="1" si="55"/>
        <v>111</v>
      </c>
      <c r="BF395" s="42" t="str">
        <f t="shared" ca="1" si="52"/>
        <v>EJECUCION</v>
      </c>
    </row>
    <row r="396" spans="1:58" ht="154" x14ac:dyDescent="0.35">
      <c r="A396" s="39" t="s">
        <v>1103</v>
      </c>
      <c r="B396" s="1">
        <v>2025</v>
      </c>
      <c r="C396" s="3" t="s">
        <v>2891</v>
      </c>
      <c r="D396" s="3" t="s">
        <v>121</v>
      </c>
      <c r="E396" s="87" t="s">
        <v>2891</v>
      </c>
      <c r="F396" s="3" t="s">
        <v>118</v>
      </c>
      <c r="G396" s="80">
        <v>45820</v>
      </c>
      <c r="H396" s="39" t="s">
        <v>1588</v>
      </c>
      <c r="I396" s="1" t="s">
        <v>2341</v>
      </c>
      <c r="J396" s="3">
        <v>1018469307</v>
      </c>
      <c r="K396" s="39" t="s">
        <v>53</v>
      </c>
      <c r="L396" s="39" t="s">
        <v>53</v>
      </c>
      <c r="M396" s="39" t="s">
        <v>56</v>
      </c>
      <c r="N396" s="3" t="s">
        <v>1131</v>
      </c>
      <c r="O396" s="153" t="s">
        <v>1501</v>
      </c>
      <c r="P396" s="38">
        <v>39000000</v>
      </c>
      <c r="Q396" s="22">
        <v>6</v>
      </c>
      <c r="R396" s="16">
        <v>5000000</v>
      </c>
      <c r="S396" s="5" t="s">
        <v>53</v>
      </c>
      <c r="T396" s="245" t="s">
        <v>53</v>
      </c>
      <c r="U396" s="201" t="s">
        <v>2948</v>
      </c>
      <c r="V396" s="206" t="s">
        <v>3066</v>
      </c>
      <c r="W396" s="2" t="s">
        <v>2846</v>
      </c>
      <c r="X396" s="221" t="s">
        <v>53</v>
      </c>
      <c r="Y396" s="221" t="s">
        <v>682</v>
      </c>
      <c r="Z396" s="39" t="s">
        <v>53</v>
      </c>
      <c r="AA396" s="39" t="s">
        <v>53</v>
      </c>
      <c r="AB396" s="16">
        <v>0</v>
      </c>
      <c r="AC396" s="16">
        <f t="shared" si="49"/>
        <v>39000000</v>
      </c>
      <c r="AD396" s="220" t="s">
        <v>53</v>
      </c>
      <c r="AE396" s="39" t="s">
        <v>53</v>
      </c>
      <c r="AF396" s="39" t="s">
        <v>53</v>
      </c>
      <c r="AG396" s="39" t="s">
        <v>53</v>
      </c>
      <c r="AH396" s="39" t="s">
        <v>53</v>
      </c>
      <c r="AI396" s="39" t="s">
        <v>53</v>
      </c>
      <c r="AJ396" s="39" t="s">
        <v>53</v>
      </c>
      <c r="AK396" s="39" t="s">
        <v>53</v>
      </c>
      <c r="AL396" s="39" t="s">
        <v>53</v>
      </c>
      <c r="AM396" s="39" t="s">
        <v>53</v>
      </c>
      <c r="AN396" s="39" t="s">
        <v>53</v>
      </c>
      <c r="AO396" s="39" t="s">
        <v>55</v>
      </c>
      <c r="AP396" s="24">
        <f t="shared" si="47"/>
        <v>45820</v>
      </c>
      <c r="AQ396" s="39" t="s">
        <v>53</v>
      </c>
      <c r="AR396" s="39" t="s">
        <v>53</v>
      </c>
      <c r="AS396" s="80">
        <v>45821</v>
      </c>
      <c r="AT396" s="20">
        <v>46003</v>
      </c>
      <c r="AU396" s="20">
        <f t="shared" si="54"/>
        <v>46003</v>
      </c>
      <c r="AV396" s="59" t="str">
        <f t="shared" ca="1" si="51"/>
        <v>EJECUCION</v>
      </c>
      <c r="AW396" s="39" t="s">
        <v>53</v>
      </c>
      <c r="AX396" s="43" t="s">
        <v>403</v>
      </c>
      <c r="AY396" s="1" t="s">
        <v>404</v>
      </c>
      <c r="AZ396" s="39" t="s">
        <v>55</v>
      </c>
      <c r="BA396" s="6" t="s">
        <v>2949</v>
      </c>
      <c r="BB396" s="39" t="s">
        <v>53</v>
      </c>
      <c r="BC396" s="39" t="s">
        <v>55</v>
      </c>
      <c r="BD396" s="3" t="s">
        <v>643</v>
      </c>
      <c r="BE396" s="57">
        <f t="shared" ca="1" si="55"/>
        <v>111</v>
      </c>
      <c r="BF396" s="42" t="str">
        <f t="shared" ca="1" si="52"/>
        <v>EJECUCION</v>
      </c>
    </row>
    <row r="397" spans="1:58" ht="336" x14ac:dyDescent="0.2">
      <c r="A397" s="2" t="s">
        <v>106</v>
      </c>
      <c r="B397" s="1">
        <v>2025</v>
      </c>
      <c r="C397" s="3" t="s">
        <v>2892</v>
      </c>
      <c r="D397" s="3" t="s">
        <v>121</v>
      </c>
      <c r="E397" s="229" t="s">
        <v>2920</v>
      </c>
      <c r="F397" s="3" t="s">
        <v>118</v>
      </c>
      <c r="G397" s="56">
        <v>45820</v>
      </c>
      <c r="H397" s="39" t="s">
        <v>1854</v>
      </c>
      <c r="I397" s="1" t="s">
        <v>2341</v>
      </c>
      <c r="J397" s="3">
        <v>1069264917</v>
      </c>
      <c r="K397" s="39" t="s">
        <v>53</v>
      </c>
      <c r="L397" s="39" t="s">
        <v>53</v>
      </c>
      <c r="M397" s="39" t="s">
        <v>56</v>
      </c>
      <c r="N397" s="2" t="s">
        <v>222</v>
      </c>
      <c r="O397" s="39" t="s">
        <v>1333</v>
      </c>
      <c r="P397" s="16">
        <v>39000000</v>
      </c>
      <c r="Q397" s="22">
        <v>6</v>
      </c>
      <c r="R397" s="16">
        <v>5000000</v>
      </c>
      <c r="S397" s="205" t="s">
        <v>2812</v>
      </c>
      <c r="T397" s="205" t="s">
        <v>2813</v>
      </c>
      <c r="U397" s="39" t="s">
        <v>2921</v>
      </c>
      <c r="V397" s="200" t="s">
        <v>3067</v>
      </c>
      <c r="W397" s="39" t="s">
        <v>2832</v>
      </c>
      <c r="X397" s="39" t="s">
        <v>53</v>
      </c>
      <c r="Y397" s="39" t="s">
        <v>682</v>
      </c>
      <c r="Z397" s="39" t="s">
        <v>53</v>
      </c>
      <c r="AA397" s="39" t="s">
        <v>53</v>
      </c>
      <c r="AB397" s="16">
        <v>0</v>
      </c>
      <c r="AC397" s="16">
        <f t="shared" si="49"/>
        <v>39000000</v>
      </c>
      <c r="AD397" s="220" t="s">
        <v>53</v>
      </c>
      <c r="AE397" s="39" t="s">
        <v>53</v>
      </c>
      <c r="AF397" s="39" t="s">
        <v>53</v>
      </c>
      <c r="AG397" s="39" t="s">
        <v>53</v>
      </c>
      <c r="AH397" s="39" t="s">
        <v>53</v>
      </c>
      <c r="AI397" s="39" t="s">
        <v>53</v>
      </c>
      <c r="AJ397" s="39" t="s">
        <v>53</v>
      </c>
      <c r="AK397" s="39" t="s">
        <v>53</v>
      </c>
      <c r="AL397" s="39" t="s">
        <v>53</v>
      </c>
      <c r="AM397" s="39" t="s">
        <v>53</v>
      </c>
      <c r="AN397" s="39" t="s">
        <v>53</v>
      </c>
      <c r="AO397" s="39" t="s">
        <v>55</v>
      </c>
      <c r="AP397" s="24">
        <f t="shared" si="47"/>
        <v>45820</v>
      </c>
      <c r="AQ397" s="39" t="s">
        <v>53</v>
      </c>
      <c r="AR397" s="39" t="s">
        <v>53</v>
      </c>
      <c r="AS397" s="56">
        <v>45821</v>
      </c>
      <c r="AT397" s="407">
        <v>46003</v>
      </c>
      <c r="AU397" s="20">
        <f t="shared" si="54"/>
        <v>46003</v>
      </c>
      <c r="AV397" s="59" t="str">
        <f t="shared" ca="1" si="51"/>
        <v>EJECUCION</v>
      </c>
      <c r="AW397" s="39" t="s">
        <v>53</v>
      </c>
      <c r="AX397" s="2" t="s">
        <v>403</v>
      </c>
      <c r="AY397" s="2" t="s">
        <v>404</v>
      </c>
      <c r="AZ397" s="39" t="s">
        <v>55</v>
      </c>
      <c r="BA397" s="6" t="s">
        <v>2922</v>
      </c>
      <c r="BB397" s="39" t="s">
        <v>53</v>
      </c>
      <c r="BC397" s="39" t="s">
        <v>55</v>
      </c>
      <c r="BD397" s="2" t="s">
        <v>643</v>
      </c>
      <c r="BE397" s="57">
        <f t="shared" ca="1" si="55"/>
        <v>111</v>
      </c>
      <c r="BF397" s="42" t="str">
        <f t="shared" ca="1" si="52"/>
        <v>EJECUCION</v>
      </c>
    </row>
    <row r="398" spans="1:58" ht="336" x14ac:dyDescent="0.35">
      <c r="A398" s="2" t="s">
        <v>106</v>
      </c>
      <c r="B398" s="1">
        <v>2025</v>
      </c>
      <c r="C398" s="3" t="s">
        <v>2893</v>
      </c>
      <c r="D398" s="3" t="s">
        <v>121</v>
      </c>
      <c r="E398" s="3" t="s">
        <v>2924</v>
      </c>
      <c r="F398" s="3" t="s">
        <v>118</v>
      </c>
      <c r="G398" s="56">
        <v>45820</v>
      </c>
      <c r="H398" s="39" t="s">
        <v>2923</v>
      </c>
      <c r="I398" s="1" t="s">
        <v>2341</v>
      </c>
      <c r="J398" s="3">
        <v>1070705713</v>
      </c>
      <c r="K398" s="39" t="s">
        <v>53</v>
      </c>
      <c r="L398" s="39" t="s">
        <v>53</v>
      </c>
      <c r="M398" s="39" t="s">
        <v>56</v>
      </c>
      <c r="N398" s="3" t="s">
        <v>704</v>
      </c>
      <c r="O398" s="39" t="s">
        <v>1501</v>
      </c>
      <c r="P398" s="16">
        <v>39000000</v>
      </c>
      <c r="Q398" s="22">
        <v>6</v>
      </c>
      <c r="R398" s="16">
        <v>5000000</v>
      </c>
      <c r="S398" s="199" t="s">
        <v>2812</v>
      </c>
      <c r="T398" s="199" t="s">
        <v>2813</v>
      </c>
      <c r="U398" s="39" t="s">
        <v>2925</v>
      </c>
      <c r="V398" s="200" t="s">
        <v>3068</v>
      </c>
      <c r="W398" s="39" t="s">
        <v>2818</v>
      </c>
      <c r="X398" s="39" t="s">
        <v>53</v>
      </c>
      <c r="Y398" s="39" t="s">
        <v>682</v>
      </c>
      <c r="Z398" s="39" t="s">
        <v>53</v>
      </c>
      <c r="AA398" s="39" t="s">
        <v>53</v>
      </c>
      <c r="AB398" s="16">
        <v>0</v>
      </c>
      <c r="AC398" s="16">
        <f t="shared" si="49"/>
        <v>39000000</v>
      </c>
      <c r="AD398" s="220" t="s">
        <v>53</v>
      </c>
      <c r="AE398" s="39" t="s">
        <v>53</v>
      </c>
      <c r="AF398" s="39" t="s">
        <v>53</v>
      </c>
      <c r="AG398" s="39" t="s">
        <v>53</v>
      </c>
      <c r="AH398" s="39" t="s">
        <v>53</v>
      </c>
      <c r="AI398" s="39" t="s">
        <v>53</v>
      </c>
      <c r="AJ398" s="39" t="s">
        <v>53</v>
      </c>
      <c r="AK398" s="39" t="s">
        <v>53</v>
      </c>
      <c r="AL398" s="39" t="s">
        <v>53</v>
      </c>
      <c r="AM398" s="39" t="s">
        <v>53</v>
      </c>
      <c r="AN398" s="39" t="s">
        <v>53</v>
      </c>
      <c r="AO398" s="39" t="s">
        <v>55</v>
      </c>
      <c r="AP398" s="24">
        <f t="shared" si="47"/>
        <v>45820</v>
      </c>
      <c r="AQ398" s="39" t="s">
        <v>53</v>
      </c>
      <c r="AR398" s="231" t="s">
        <v>53</v>
      </c>
      <c r="AS398" s="80">
        <v>45821</v>
      </c>
      <c r="AT398" s="20">
        <v>46003</v>
      </c>
      <c r="AU398" s="232">
        <f t="shared" si="54"/>
        <v>46003</v>
      </c>
      <c r="AV398" s="59" t="str">
        <f t="shared" ca="1" si="51"/>
        <v>EJECUCION</v>
      </c>
      <c r="AW398" s="39" t="s">
        <v>53</v>
      </c>
      <c r="AX398" s="39" t="s">
        <v>403</v>
      </c>
      <c r="AY398" s="39" t="s">
        <v>404</v>
      </c>
      <c r="AZ398" s="230" t="s">
        <v>55</v>
      </c>
      <c r="BA398" s="6" t="s">
        <v>2926</v>
      </c>
      <c r="BB398" s="201" t="s">
        <v>53</v>
      </c>
      <c r="BC398" s="201" t="s">
        <v>55</v>
      </c>
      <c r="BD398" s="2" t="s">
        <v>643</v>
      </c>
      <c r="BE398" s="57">
        <f t="shared" ca="1" si="55"/>
        <v>111</v>
      </c>
      <c r="BF398" s="42" t="str">
        <f t="shared" ca="1" si="52"/>
        <v>EJECUCION</v>
      </c>
    </row>
    <row r="399" spans="1:58" ht="154" x14ac:dyDescent="0.35">
      <c r="A399" s="2" t="s">
        <v>106</v>
      </c>
      <c r="B399" s="1">
        <v>2025</v>
      </c>
      <c r="C399" s="3" t="s">
        <v>2894</v>
      </c>
      <c r="D399" s="3" t="s">
        <v>121</v>
      </c>
      <c r="E399" s="3" t="s">
        <v>2955</v>
      </c>
      <c r="F399" s="3" t="s">
        <v>118</v>
      </c>
      <c r="G399" s="56">
        <v>45821</v>
      </c>
      <c r="H399" s="39" t="s">
        <v>2954</v>
      </c>
      <c r="I399" s="1" t="s">
        <v>2341</v>
      </c>
      <c r="J399" s="3">
        <v>73137740</v>
      </c>
      <c r="K399" s="39" t="s">
        <v>53</v>
      </c>
      <c r="L399" s="39" t="s">
        <v>53</v>
      </c>
      <c r="M399" s="39" t="s">
        <v>56</v>
      </c>
      <c r="N399" s="2" t="s">
        <v>362</v>
      </c>
      <c r="O399" s="39" t="s">
        <v>2807</v>
      </c>
      <c r="P399" s="16">
        <v>40000000</v>
      </c>
      <c r="Q399" s="22">
        <v>4</v>
      </c>
      <c r="R399" s="16">
        <v>10000000</v>
      </c>
      <c r="S399" s="199" t="s">
        <v>53</v>
      </c>
      <c r="T399" s="199" t="s">
        <v>53</v>
      </c>
      <c r="U399" s="39" t="s">
        <v>2956</v>
      </c>
      <c r="V399" s="200" t="s">
        <v>3069</v>
      </c>
      <c r="W399" s="39" t="s">
        <v>2957</v>
      </c>
      <c r="X399" s="39" t="s">
        <v>53</v>
      </c>
      <c r="Y399" s="39" t="s">
        <v>682</v>
      </c>
      <c r="Z399" s="39" t="s">
        <v>53</v>
      </c>
      <c r="AA399" s="39" t="s">
        <v>53</v>
      </c>
      <c r="AB399" s="16">
        <v>0</v>
      </c>
      <c r="AC399" s="16">
        <f t="shared" si="49"/>
        <v>40000000</v>
      </c>
      <c r="AD399" s="220" t="s">
        <v>53</v>
      </c>
      <c r="AE399" s="39" t="s">
        <v>53</v>
      </c>
      <c r="AF399" s="39" t="s">
        <v>53</v>
      </c>
      <c r="AG399" s="39" t="s">
        <v>53</v>
      </c>
      <c r="AH399" s="39" t="s">
        <v>53</v>
      </c>
      <c r="AI399" s="39" t="s">
        <v>53</v>
      </c>
      <c r="AJ399" s="39" t="s">
        <v>53</v>
      </c>
      <c r="AK399" s="39" t="s">
        <v>53</v>
      </c>
      <c r="AL399" s="39" t="s">
        <v>53</v>
      </c>
      <c r="AM399" s="39" t="s">
        <v>53</v>
      </c>
      <c r="AN399" s="39" t="s">
        <v>53</v>
      </c>
      <c r="AO399" s="39" t="s">
        <v>55</v>
      </c>
      <c r="AP399" s="24">
        <f t="shared" si="47"/>
        <v>45821</v>
      </c>
      <c r="AQ399" s="39" t="s">
        <v>53</v>
      </c>
      <c r="AR399" s="231" t="s">
        <v>53</v>
      </c>
      <c r="AS399" s="80">
        <v>45824</v>
      </c>
      <c r="AT399" s="20">
        <v>45945</v>
      </c>
      <c r="AU399" s="232">
        <f t="shared" si="54"/>
        <v>45945</v>
      </c>
      <c r="AV399" s="59" t="str">
        <f t="shared" ca="1" si="51"/>
        <v>EJECUCION</v>
      </c>
      <c r="AW399" s="39" t="s">
        <v>53</v>
      </c>
      <c r="AX399" s="39" t="s">
        <v>94</v>
      </c>
      <c r="AY399" s="39" t="s">
        <v>1727</v>
      </c>
      <c r="AZ399" s="230" t="s">
        <v>55</v>
      </c>
      <c r="BA399" s="6" t="s">
        <v>2958</v>
      </c>
      <c r="BB399" s="39" t="s">
        <v>53</v>
      </c>
      <c r="BC399" s="39" t="s">
        <v>55</v>
      </c>
      <c r="BD399" s="39" t="s">
        <v>643</v>
      </c>
      <c r="BE399" s="57">
        <f t="shared" ca="1" si="55"/>
        <v>53</v>
      </c>
      <c r="BF399" s="42" t="str">
        <f t="shared" ca="1" si="52"/>
        <v>EJECUCION</v>
      </c>
    </row>
    <row r="400" spans="1:58" ht="336" x14ac:dyDescent="0.35">
      <c r="A400" s="2" t="s">
        <v>98</v>
      </c>
      <c r="B400" s="1">
        <v>2025</v>
      </c>
      <c r="C400" s="3" t="s">
        <v>2895</v>
      </c>
      <c r="D400" s="3" t="s">
        <v>121</v>
      </c>
      <c r="E400" s="3" t="s">
        <v>2917</v>
      </c>
      <c r="F400" s="3" t="s">
        <v>118</v>
      </c>
      <c r="G400" s="56">
        <v>45820</v>
      </c>
      <c r="H400" s="201" t="s">
        <v>2916</v>
      </c>
      <c r="I400" s="198" t="s">
        <v>2341</v>
      </c>
      <c r="J400" s="197">
        <v>79171054</v>
      </c>
      <c r="K400" s="201" t="s">
        <v>53</v>
      </c>
      <c r="L400" s="201" t="s">
        <v>53</v>
      </c>
      <c r="M400" s="201" t="s">
        <v>56</v>
      </c>
      <c r="O400" s="201" t="s">
        <v>1102</v>
      </c>
      <c r="P400" s="16">
        <v>39000000</v>
      </c>
      <c r="Q400" s="22">
        <v>6</v>
      </c>
      <c r="R400" s="16">
        <v>5000000</v>
      </c>
      <c r="S400" s="234" t="s">
        <v>2812</v>
      </c>
      <c r="T400" s="234" t="s">
        <v>2813</v>
      </c>
      <c r="U400" s="39" t="s">
        <v>2918</v>
      </c>
      <c r="V400" s="200" t="s">
        <v>3070</v>
      </c>
      <c r="W400" s="39" t="s">
        <v>2832</v>
      </c>
      <c r="X400" s="39" t="s">
        <v>53</v>
      </c>
      <c r="Y400" s="39" t="s">
        <v>682</v>
      </c>
      <c r="Z400" s="39" t="s">
        <v>53</v>
      </c>
      <c r="AA400" s="39" t="s">
        <v>53</v>
      </c>
      <c r="AB400" s="16">
        <v>0</v>
      </c>
      <c r="AC400" s="16">
        <f t="shared" si="49"/>
        <v>39000000</v>
      </c>
      <c r="AD400" s="220" t="s">
        <v>53</v>
      </c>
      <c r="AE400" s="39" t="s">
        <v>53</v>
      </c>
      <c r="AF400" s="39" t="s">
        <v>53</v>
      </c>
      <c r="AG400" s="39" t="s">
        <v>53</v>
      </c>
      <c r="AH400" s="39" t="s">
        <v>53</v>
      </c>
      <c r="AI400" s="39" t="s">
        <v>53</v>
      </c>
      <c r="AJ400" s="39" t="s">
        <v>53</v>
      </c>
      <c r="AK400" s="39" t="s">
        <v>53</v>
      </c>
      <c r="AL400" s="39" t="s">
        <v>53</v>
      </c>
      <c r="AM400" s="39" t="s">
        <v>53</v>
      </c>
      <c r="AN400" s="39" t="s">
        <v>53</v>
      </c>
      <c r="AO400" s="39" t="s">
        <v>55</v>
      </c>
      <c r="AP400" s="24">
        <f t="shared" si="47"/>
        <v>45820</v>
      </c>
      <c r="AQ400" s="39" t="s">
        <v>53</v>
      </c>
      <c r="AR400" s="231" t="s">
        <v>53</v>
      </c>
      <c r="AS400" s="80">
        <v>45821</v>
      </c>
      <c r="AT400" s="20">
        <v>46003</v>
      </c>
      <c r="AU400" s="232">
        <f t="shared" si="54"/>
        <v>46003</v>
      </c>
      <c r="AV400" s="59" t="str">
        <f t="shared" ca="1" si="51"/>
        <v>EJECUCION</v>
      </c>
      <c r="AW400" s="39" t="s">
        <v>53</v>
      </c>
      <c r="AX400" s="39" t="s">
        <v>403</v>
      </c>
      <c r="AY400" s="39" t="s">
        <v>404</v>
      </c>
      <c r="AZ400" s="39" t="s">
        <v>55</v>
      </c>
      <c r="BA400" s="6" t="s">
        <v>2919</v>
      </c>
      <c r="BB400" s="39" t="s">
        <v>53</v>
      </c>
      <c r="BC400" s="39" t="s">
        <v>55</v>
      </c>
      <c r="BD400" s="39" t="s">
        <v>643</v>
      </c>
      <c r="BE400" s="57">
        <f t="shared" ca="1" si="55"/>
        <v>111</v>
      </c>
      <c r="BF400" s="42" t="str">
        <f t="shared" ca="1" si="52"/>
        <v>EJECUCION</v>
      </c>
    </row>
    <row r="401" spans="1:58" ht="154" x14ac:dyDescent="0.35">
      <c r="A401" s="2" t="s">
        <v>98</v>
      </c>
      <c r="B401" s="198">
        <v>2025</v>
      </c>
      <c r="C401" s="197" t="s">
        <v>2896</v>
      </c>
      <c r="D401" s="197" t="s">
        <v>121</v>
      </c>
      <c r="E401" s="197" t="s">
        <v>2960</v>
      </c>
      <c r="F401" s="197" t="s">
        <v>118</v>
      </c>
      <c r="G401" s="80">
        <v>45821</v>
      </c>
      <c r="H401" s="39" t="s">
        <v>2959</v>
      </c>
      <c r="I401" s="1" t="s">
        <v>2341</v>
      </c>
      <c r="J401" s="3">
        <v>79059510</v>
      </c>
      <c r="K401" s="39" t="s">
        <v>53</v>
      </c>
      <c r="L401" s="39" t="s">
        <v>53</v>
      </c>
      <c r="M401" s="39" t="s">
        <v>56</v>
      </c>
      <c r="N401" s="39" t="s">
        <v>362</v>
      </c>
      <c r="O401" s="39" t="s">
        <v>2961</v>
      </c>
      <c r="P401" s="16">
        <v>24000000</v>
      </c>
      <c r="Q401" s="22">
        <v>4</v>
      </c>
      <c r="R401" s="16">
        <v>6000000</v>
      </c>
      <c r="S401" s="199" t="s">
        <v>53</v>
      </c>
      <c r="T401" s="199" t="s">
        <v>53</v>
      </c>
      <c r="U401" s="39" t="s">
        <v>2977</v>
      </c>
      <c r="V401" s="200" t="s">
        <v>3071</v>
      </c>
      <c r="W401" s="39" t="s">
        <v>2978</v>
      </c>
      <c r="X401" s="39" t="s">
        <v>53</v>
      </c>
      <c r="Y401" s="39" t="s">
        <v>682</v>
      </c>
      <c r="Z401" s="39" t="s">
        <v>53</v>
      </c>
      <c r="AA401" s="39" t="s">
        <v>53</v>
      </c>
      <c r="AB401" s="16">
        <v>0</v>
      </c>
      <c r="AC401" s="16">
        <f t="shared" si="49"/>
        <v>24000000</v>
      </c>
      <c r="AD401" s="220" t="s">
        <v>53</v>
      </c>
      <c r="AE401" s="39" t="s">
        <v>53</v>
      </c>
      <c r="AF401" s="39" t="s">
        <v>53</v>
      </c>
      <c r="AG401" s="39" t="s">
        <v>53</v>
      </c>
      <c r="AH401" s="39" t="s">
        <v>53</v>
      </c>
      <c r="AI401" s="39" t="s">
        <v>53</v>
      </c>
      <c r="AJ401" s="39" t="s">
        <v>53</v>
      </c>
      <c r="AK401" s="39" t="s">
        <v>53</v>
      </c>
      <c r="AL401" s="39" t="s">
        <v>53</v>
      </c>
      <c r="AM401" s="39" t="s">
        <v>53</v>
      </c>
      <c r="AN401" s="39" t="s">
        <v>53</v>
      </c>
      <c r="AO401" s="39" t="s">
        <v>55</v>
      </c>
      <c r="AP401" s="24">
        <f t="shared" si="47"/>
        <v>45821</v>
      </c>
      <c r="AQ401" s="39" t="s">
        <v>53</v>
      </c>
      <c r="AR401" s="231" t="s">
        <v>53</v>
      </c>
      <c r="AS401" s="80">
        <v>45824</v>
      </c>
      <c r="AT401" s="20">
        <v>45945</v>
      </c>
      <c r="AU401" s="232">
        <f t="shared" si="54"/>
        <v>45945</v>
      </c>
      <c r="AV401" s="59" t="str">
        <f t="shared" ca="1" si="51"/>
        <v>EJECUCION</v>
      </c>
      <c r="AW401" s="39" t="s">
        <v>53</v>
      </c>
      <c r="AX401" s="39" t="s">
        <v>94</v>
      </c>
      <c r="AY401" s="39" t="s">
        <v>1727</v>
      </c>
      <c r="AZ401" s="39" t="s">
        <v>55</v>
      </c>
      <c r="BA401" s="233" t="s">
        <v>2979</v>
      </c>
      <c r="BB401" s="39" t="s">
        <v>53</v>
      </c>
      <c r="BC401" s="39" t="s">
        <v>55</v>
      </c>
      <c r="BD401" s="39" t="s">
        <v>643</v>
      </c>
      <c r="BE401" s="57">
        <f t="shared" ca="1" si="55"/>
        <v>53</v>
      </c>
      <c r="BF401" s="42" t="str">
        <f t="shared" ca="1" si="52"/>
        <v>EJECUCION</v>
      </c>
    </row>
    <row r="402" spans="1:58" ht="154" x14ac:dyDescent="0.35">
      <c r="A402" s="2" t="s">
        <v>98</v>
      </c>
      <c r="B402" s="1">
        <v>2025</v>
      </c>
      <c r="C402" s="3" t="s">
        <v>2897</v>
      </c>
      <c r="D402" s="3" t="s">
        <v>121</v>
      </c>
      <c r="E402" s="3" t="s">
        <v>2897</v>
      </c>
      <c r="F402" s="3" t="s">
        <v>118</v>
      </c>
      <c r="G402" s="80">
        <v>45821</v>
      </c>
      <c r="H402" s="39" t="s">
        <v>1694</v>
      </c>
      <c r="I402" s="1" t="s">
        <v>2341</v>
      </c>
      <c r="J402" s="197">
        <v>1069100189</v>
      </c>
      <c r="K402" s="39" t="s">
        <v>53</v>
      </c>
      <c r="L402" s="39" t="s">
        <v>53</v>
      </c>
      <c r="M402" s="39" t="s">
        <v>56</v>
      </c>
      <c r="N402" s="3" t="s">
        <v>694</v>
      </c>
      <c r="O402" s="39" t="s">
        <v>1359</v>
      </c>
      <c r="P402" s="16">
        <v>39000000</v>
      </c>
      <c r="Q402" s="22">
        <v>6</v>
      </c>
      <c r="R402" s="16">
        <v>5000000</v>
      </c>
      <c r="S402" s="199" t="s">
        <v>2641</v>
      </c>
      <c r="T402" s="199" t="s">
        <v>53</v>
      </c>
      <c r="U402" s="39" t="s">
        <v>2980</v>
      </c>
      <c r="V402" s="200" t="s">
        <v>3072</v>
      </c>
      <c r="W402" s="39" t="s">
        <v>2832</v>
      </c>
      <c r="X402" s="39" t="s">
        <v>53</v>
      </c>
      <c r="Y402" s="39" t="s">
        <v>682</v>
      </c>
      <c r="Z402" s="39" t="s">
        <v>53</v>
      </c>
      <c r="AA402" s="39" t="s">
        <v>53</v>
      </c>
      <c r="AB402" s="16">
        <v>0</v>
      </c>
      <c r="AC402" s="16">
        <f t="shared" si="49"/>
        <v>39000000</v>
      </c>
      <c r="AD402" s="220" t="s">
        <v>53</v>
      </c>
      <c r="AE402" s="39" t="s">
        <v>53</v>
      </c>
      <c r="AF402" s="39" t="s">
        <v>53</v>
      </c>
      <c r="AG402" s="39" t="s">
        <v>53</v>
      </c>
      <c r="AH402" s="39" t="s">
        <v>53</v>
      </c>
      <c r="AI402" s="39" t="s">
        <v>53</v>
      </c>
      <c r="AJ402" s="39" t="s">
        <v>53</v>
      </c>
      <c r="AK402" s="39" t="s">
        <v>53</v>
      </c>
      <c r="AL402" s="39" t="s">
        <v>53</v>
      </c>
      <c r="AM402" s="39" t="s">
        <v>53</v>
      </c>
      <c r="AN402" s="39" t="s">
        <v>53</v>
      </c>
      <c r="AO402" s="39" t="s">
        <v>55</v>
      </c>
      <c r="AP402" s="24">
        <f t="shared" si="47"/>
        <v>45821</v>
      </c>
      <c r="AQ402" s="39" t="s">
        <v>53</v>
      </c>
      <c r="AR402" s="231" t="s">
        <v>53</v>
      </c>
      <c r="AS402" s="80">
        <v>45824</v>
      </c>
      <c r="AT402" s="20">
        <v>46006</v>
      </c>
      <c r="AU402" s="232">
        <f t="shared" si="54"/>
        <v>46006</v>
      </c>
      <c r="AV402" s="59" t="str">
        <f t="shared" ca="1" si="51"/>
        <v>EJECUCION</v>
      </c>
      <c r="AW402" s="39" t="s">
        <v>53</v>
      </c>
      <c r="AX402" s="39" t="s">
        <v>403</v>
      </c>
      <c r="AY402" s="39" t="s">
        <v>404</v>
      </c>
      <c r="AZ402" s="39" t="s">
        <v>55</v>
      </c>
      <c r="BA402" s="233" t="s">
        <v>2981</v>
      </c>
      <c r="BB402" s="39" t="s">
        <v>53</v>
      </c>
      <c r="BC402" s="39" t="s">
        <v>55</v>
      </c>
      <c r="BD402" s="39" t="s">
        <v>643</v>
      </c>
      <c r="BE402" s="57">
        <f t="shared" ca="1" si="55"/>
        <v>114</v>
      </c>
      <c r="BF402" s="42" t="str">
        <f t="shared" ca="1" si="52"/>
        <v>EJECUCION</v>
      </c>
    </row>
    <row r="403" spans="1:58" ht="154" x14ac:dyDescent="0.35">
      <c r="A403" s="2" t="s">
        <v>98</v>
      </c>
      <c r="B403" s="1">
        <v>2025</v>
      </c>
      <c r="C403" s="3" t="s">
        <v>2934</v>
      </c>
      <c r="D403" s="3" t="s">
        <v>121</v>
      </c>
      <c r="E403" s="3" t="s">
        <v>2934</v>
      </c>
      <c r="F403" s="3" t="s">
        <v>118</v>
      </c>
      <c r="G403" s="80">
        <v>45820</v>
      </c>
      <c r="H403" s="39" t="s">
        <v>2962</v>
      </c>
      <c r="I403" s="1" t="s">
        <v>2341</v>
      </c>
      <c r="J403" s="197">
        <v>1072429135</v>
      </c>
      <c r="K403" s="39" t="s">
        <v>53</v>
      </c>
      <c r="L403" s="39" t="s">
        <v>53</v>
      </c>
      <c r="M403" s="39" t="s">
        <v>56</v>
      </c>
      <c r="N403" s="39" t="s">
        <v>285</v>
      </c>
      <c r="O403" s="39" t="s">
        <v>1359</v>
      </c>
      <c r="P403" s="16">
        <v>36000000</v>
      </c>
      <c r="Q403" s="22">
        <v>6</v>
      </c>
      <c r="R403" s="16">
        <v>4500000</v>
      </c>
      <c r="S403" s="199" t="s">
        <v>53</v>
      </c>
      <c r="T403" s="199" t="s">
        <v>53</v>
      </c>
      <c r="U403" s="39" t="s">
        <v>2963</v>
      </c>
      <c r="V403" s="200" t="s">
        <v>3073</v>
      </c>
      <c r="W403" s="39" t="s">
        <v>2832</v>
      </c>
      <c r="X403" s="39" t="s">
        <v>53</v>
      </c>
      <c r="Y403" s="39" t="s">
        <v>682</v>
      </c>
      <c r="Z403" s="39" t="s">
        <v>53</v>
      </c>
      <c r="AA403" s="39" t="s">
        <v>53</v>
      </c>
      <c r="AB403" s="16">
        <v>0</v>
      </c>
      <c r="AC403" s="16">
        <f t="shared" si="49"/>
        <v>36000000</v>
      </c>
      <c r="AD403" s="220" t="s">
        <v>53</v>
      </c>
      <c r="AE403" s="39" t="s">
        <v>53</v>
      </c>
      <c r="AF403" s="39" t="s">
        <v>53</v>
      </c>
      <c r="AG403" s="39" t="s">
        <v>53</v>
      </c>
      <c r="AH403" s="39" t="s">
        <v>53</v>
      </c>
      <c r="AI403" s="39" t="s">
        <v>53</v>
      </c>
      <c r="AJ403" s="39" t="s">
        <v>53</v>
      </c>
      <c r="AK403" s="39" t="s">
        <v>53</v>
      </c>
      <c r="AL403" s="39" t="s">
        <v>53</v>
      </c>
      <c r="AM403" s="39" t="s">
        <v>53</v>
      </c>
      <c r="AN403" s="39" t="s">
        <v>53</v>
      </c>
      <c r="AO403" s="39" t="s">
        <v>55</v>
      </c>
      <c r="AP403" s="24">
        <f t="shared" si="47"/>
        <v>45820</v>
      </c>
      <c r="AQ403" s="39" t="s">
        <v>53</v>
      </c>
      <c r="AR403" s="231" t="s">
        <v>53</v>
      </c>
      <c r="AS403" s="80">
        <v>45824</v>
      </c>
      <c r="AT403" s="20">
        <v>46006</v>
      </c>
      <c r="AU403" s="232">
        <f t="shared" si="54"/>
        <v>46006</v>
      </c>
      <c r="AV403" s="59" t="str">
        <f t="shared" ca="1" si="51"/>
        <v>EJECUCION</v>
      </c>
      <c r="AW403" s="39" t="s">
        <v>53</v>
      </c>
      <c r="AX403" s="39" t="s">
        <v>403</v>
      </c>
      <c r="AY403" s="39" t="s">
        <v>404</v>
      </c>
      <c r="AZ403" s="39" t="s">
        <v>55</v>
      </c>
      <c r="BA403" s="233" t="s">
        <v>2964</v>
      </c>
      <c r="BB403" s="39" t="s">
        <v>53</v>
      </c>
      <c r="BC403" s="39" t="s">
        <v>55</v>
      </c>
      <c r="BD403" s="39" t="s">
        <v>643</v>
      </c>
      <c r="BE403" s="57">
        <f t="shared" ca="1" si="55"/>
        <v>114</v>
      </c>
      <c r="BF403" s="42" t="str">
        <f t="shared" ca="1" si="52"/>
        <v>EJECUCION</v>
      </c>
    </row>
    <row r="404" spans="1:58" ht="159.5" x14ac:dyDescent="0.35">
      <c r="A404" s="2" t="s">
        <v>98</v>
      </c>
      <c r="B404" s="1">
        <v>2025</v>
      </c>
      <c r="C404" s="3" t="s">
        <v>2935</v>
      </c>
      <c r="D404" s="3" t="s">
        <v>121</v>
      </c>
      <c r="E404" s="3" t="s">
        <v>2935</v>
      </c>
      <c r="F404" s="3" t="s">
        <v>118</v>
      </c>
      <c r="G404" s="80">
        <v>45821</v>
      </c>
      <c r="H404" s="3" t="s">
        <v>1778</v>
      </c>
      <c r="I404" s="1" t="s">
        <v>2341</v>
      </c>
      <c r="J404" s="3">
        <v>1007445686</v>
      </c>
      <c r="K404" s="39" t="s">
        <v>53</v>
      </c>
      <c r="L404" s="39" t="s">
        <v>53</v>
      </c>
      <c r="M404" s="39" t="s">
        <v>56</v>
      </c>
      <c r="N404" s="3" t="s">
        <v>222</v>
      </c>
      <c r="O404" s="153" t="s">
        <v>1333</v>
      </c>
      <c r="P404" s="38">
        <v>36000000</v>
      </c>
      <c r="Q404" s="22">
        <v>6</v>
      </c>
      <c r="R404" s="16">
        <v>4500000</v>
      </c>
      <c r="S404" s="5" t="s">
        <v>2641</v>
      </c>
      <c r="T404" s="199" t="s">
        <v>53</v>
      </c>
      <c r="U404" s="39" t="s">
        <v>2965</v>
      </c>
      <c r="V404" s="200" t="s">
        <v>3074</v>
      </c>
      <c r="W404" s="39" t="s">
        <v>2832</v>
      </c>
      <c r="X404" s="39" t="s">
        <v>53</v>
      </c>
      <c r="Y404" s="39" t="s">
        <v>682</v>
      </c>
      <c r="Z404" s="39" t="s">
        <v>53</v>
      </c>
      <c r="AA404" s="39" t="s">
        <v>53</v>
      </c>
      <c r="AB404" s="16">
        <v>0</v>
      </c>
      <c r="AC404" s="16">
        <f t="shared" si="49"/>
        <v>36000000</v>
      </c>
      <c r="AD404" s="220" t="s">
        <v>53</v>
      </c>
      <c r="AE404" s="39" t="s">
        <v>53</v>
      </c>
      <c r="AF404" s="39" t="s">
        <v>53</v>
      </c>
      <c r="AG404" s="39" t="s">
        <v>53</v>
      </c>
      <c r="AH404" s="39" t="s">
        <v>53</v>
      </c>
      <c r="AI404" s="39" t="s">
        <v>53</v>
      </c>
      <c r="AJ404" s="39" t="s">
        <v>53</v>
      </c>
      <c r="AK404" s="39" t="s">
        <v>53</v>
      </c>
      <c r="AL404" s="39" t="s">
        <v>53</v>
      </c>
      <c r="AM404" s="39" t="s">
        <v>53</v>
      </c>
      <c r="AN404" s="39" t="s">
        <v>53</v>
      </c>
      <c r="AO404" s="39" t="s">
        <v>55</v>
      </c>
      <c r="AP404" s="24">
        <f t="shared" si="47"/>
        <v>45821</v>
      </c>
      <c r="AQ404" s="39" t="s">
        <v>53</v>
      </c>
      <c r="AR404" s="231" t="s">
        <v>53</v>
      </c>
      <c r="AS404" s="80">
        <v>45824</v>
      </c>
      <c r="AT404" s="20">
        <v>46006</v>
      </c>
      <c r="AU404" s="232">
        <f t="shared" si="54"/>
        <v>46006</v>
      </c>
      <c r="AV404" s="59" t="str">
        <f t="shared" ca="1" si="51"/>
        <v>EJECUCION</v>
      </c>
      <c r="AW404" s="39" t="s">
        <v>53</v>
      </c>
      <c r="AX404" s="43" t="s">
        <v>403</v>
      </c>
      <c r="AY404" s="1" t="s">
        <v>404</v>
      </c>
      <c r="AZ404" s="39" t="s">
        <v>55</v>
      </c>
      <c r="BA404" s="31" t="s">
        <v>2966</v>
      </c>
      <c r="BB404" s="1" t="s">
        <v>53</v>
      </c>
      <c r="BC404" s="1" t="s">
        <v>55</v>
      </c>
      <c r="BD404" s="3" t="s">
        <v>643</v>
      </c>
      <c r="BE404" s="57">
        <f t="shared" ca="1" si="55"/>
        <v>114</v>
      </c>
      <c r="BF404" s="42" t="str">
        <f t="shared" ca="1" si="52"/>
        <v>EJECUCION</v>
      </c>
    </row>
    <row r="405" spans="1:58" ht="154" x14ac:dyDescent="0.35">
      <c r="B405" s="1">
        <v>2025</v>
      </c>
      <c r="C405" s="3" t="s">
        <v>2936</v>
      </c>
      <c r="D405" s="3" t="s">
        <v>121</v>
      </c>
      <c r="E405" s="3" t="s">
        <v>2936</v>
      </c>
      <c r="F405" s="3" t="s">
        <v>118</v>
      </c>
      <c r="G405" s="80">
        <v>45821</v>
      </c>
      <c r="H405" s="3" t="s">
        <v>1030</v>
      </c>
      <c r="I405" s="1" t="s">
        <v>2341</v>
      </c>
      <c r="J405" s="3">
        <v>1072073731</v>
      </c>
      <c r="K405" s="39" t="s">
        <v>53</v>
      </c>
      <c r="L405" s="39" t="s">
        <v>53</v>
      </c>
      <c r="M405" s="39" t="s">
        <v>56</v>
      </c>
      <c r="N405" s="3" t="s">
        <v>704</v>
      </c>
      <c r="O405" s="153" t="s">
        <v>1501</v>
      </c>
      <c r="P405" s="38">
        <v>36000000</v>
      </c>
      <c r="Q405" s="22">
        <v>6</v>
      </c>
      <c r="R405" s="235">
        <v>4500000</v>
      </c>
      <c r="S405" s="199" t="s">
        <v>2641</v>
      </c>
      <c r="T405" s="199" t="s">
        <v>53</v>
      </c>
      <c r="U405" s="39" t="s">
        <v>2967</v>
      </c>
      <c r="V405" s="200" t="s">
        <v>3075</v>
      </c>
      <c r="W405" s="39" t="s">
        <v>2832</v>
      </c>
      <c r="X405" s="39" t="s">
        <v>53</v>
      </c>
      <c r="Y405" s="39" t="s">
        <v>682</v>
      </c>
      <c r="Z405" s="39" t="s">
        <v>53</v>
      </c>
      <c r="AA405" s="39" t="s">
        <v>53</v>
      </c>
      <c r="AB405" s="16">
        <v>0</v>
      </c>
      <c r="AC405" s="16">
        <f t="shared" si="49"/>
        <v>36000000</v>
      </c>
      <c r="AD405" s="220" t="s">
        <v>53</v>
      </c>
      <c r="AE405" s="39" t="s">
        <v>53</v>
      </c>
      <c r="AF405" s="39" t="s">
        <v>53</v>
      </c>
      <c r="AG405" s="39" t="s">
        <v>53</v>
      </c>
      <c r="AH405" s="39" t="s">
        <v>53</v>
      </c>
      <c r="AI405" s="39" t="s">
        <v>53</v>
      </c>
      <c r="AJ405" s="39" t="s">
        <v>53</v>
      </c>
      <c r="AK405" s="39" t="s">
        <v>53</v>
      </c>
      <c r="AL405" s="39" t="s">
        <v>53</v>
      </c>
      <c r="AM405" s="39" t="s">
        <v>53</v>
      </c>
      <c r="AN405" s="39" t="s">
        <v>53</v>
      </c>
      <c r="AO405" s="39" t="s">
        <v>55</v>
      </c>
      <c r="AP405" s="24">
        <f t="shared" si="47"/>
        <v>45821</v>
      </c>
      <c r="AQ405" s="39" t="s">
        <v>53</v>
      </c>
      <c r="AR405" s="231" t="s">
        <v>53</v>
      </c>
      <c r="AS405" s="80">
        <v>45824</v>
      </c>
      <c r="AT405" s="20">
        <v>46006</v>
      </c>
      <c r="AU405" s="232">
        <f t="shared" si="54"/>
        <v>46006</v>
      </c>
      <c r="AV405" s="59" t="str">
        <f t="shared" ca="1" si="51"/>
        <v>EJECUCION</v>
      </c>
      <c r="AW405" s="39" t="s">
        <v>53</v>
      </c>
      <c r="AX405" s="43" t="s">
        <v>403</v>
      </c>
      <c r="AY405" s="1" t="s">
        <v>404</v>
      </c>
      <c r="AZ405" s="39" t="s">
        <v>55</v>
      </c>
      <c r="BA405" s="6" t="s">
        <v>2968</v>
      </c>
      <c r="BB405" s="1" t="s">
        <v>53</v>
      </c>
      <c r="BC405" s="1" t="s">
        <v>55</v>
      </c>
      <c r="BD405" s="3" t="s">
        <v>643</v>
      </c>
      <c r="BE405" s="57">
        <f t="shared" ca="1" si="55"/>
        <v>114</v>
      </c>
      <c r="BF405" s="42" t="str">
        <f t="shared" ca="1" si="52"/>
        <v>EJECUCION</v>
      </c>
    </row>
    <row r="406" spans="1:58" ht="154" x14ac:dyDescent="0.35">
      <c r="A406" s="2" t="s">
        <v>98</v>
      </c>
      <c r="B406" s="1">
        <v>2025</v>
      </c>
      <c r="C406" s="3" t="s">
        <v>2937</v>
      </c>
      <c r="D406" s="3" t="s">
        <v>121</v>
      </c>
      <c r="E406" s="87" t="s">
        <v>2937</v>
      </c>
      <c r="F406" s="3" t="s">
        <v>118</v>
      </c>
      <c r="G406" s="80">
        <v>45824</v>
      </c>
      <c r="H406" s="39" t="s">
        <v>2969</v>
      </c>
      <c r="I406" s="1" t="s">
        <v>2341</v>
      </c>
      <c r="J406" s="3">
        <v>35252508</v>
      </c>
      <c r="K406" s="39" t="s">
        <v>53</v>
      </c>
      <c r="L406" s="39" t="s">
        <v>53</v>
      </c>
      <c r="M406" s="39" t="s">
        <v>56</v>
      </c>
      <c r="N406" s="39" t="s">
        <v>222</v>
      </c>
      <c r="O406" s="153" t="s">
        <v>3026</v>
      </c>
      <c r="P406" s="38">
        <v>39000000</v>
      </c>
      <c r="Q406" s="22">
        <v>6</v>
      </c>
      <c r="R406" s="16">
        <v>5000000</v>
      </c>
      <c r="S406" s="199" t="s">
        <v>2641</v>
      </c>
      <c r="T406" s="199" t="s">
        <v>53</v>
      </c>
      <c r="U406" s="39" t="s">
        <v>3027</v>
      </c>
      <c r="V406" s="200" t="s">
        <v>3080</v>
      </c>
      <c r="W406" s="39" t="s">
        <v>53</v>
      </c>
      <c r="X406" s="39" t="s">
        <v>53</v>
      </c>
      <c r="Y406" s="39" t="s">
        <v>107</v>
      </c>
      <c r="Z406" s="39" t="s">
        <v>53</v>
      </c>
      <c r="AA406" s="39" t="s">
        <v>53</v>
      </c>
      <c r="AB406" s="16">
        <v>0</v>
      </c>
      <c r="AC406" s="16">
        <f t="shared" si="49"/>
        <v>39000000</v>
      </c>
      <c r="AD406" s="220" t="s">
        <v>53</v>
      </c>
      <c r="AE406" s="39" t="s">
        <v>53</v>
      </c>
      <c r="AF406" s="39" t="s">
        <v>53</v>
      </c>
      <c r="AG406" s="39" t="s">
        <v>53</v>
      </c>
      <c r="AH406" s="39" t="s">
        <v>53</v>
      </c>
      <c r="AI406" s="39" t="s">
        <v>53</v>
      </c>
      <c r="AJ406" s="39" t="s">
        <v>53</v>
      </c>
      <c r="AK406" s="39" t="s">
        <v>53</v>
      </c>
      <c r="AL406" s="39" t="s">
        <v>53</v>
      </c>
      <c r="AM406" s="39" t="s">
        <v>53</v>
      </c>
      <c r="AN406" s="39" t="s">
        <v>53</v>
      </c>
      <c r="AO406" s="39" t="s">
        <v>55</v>
      </c>
      <c r="AP406" s="24">
        <f t="shared" si="47"/>
        <v>45824</v>
      </c>
      <c r="AQ406" s="39" t="s">
        <v>53</v>
      </c>
      <c r="AR406" s="231" t="s">
        <v>53</v>
      </c>
      <c r="AS406" s="80">
        <v>45825</v>
      </c>
      <c r="AT406" s="20">
        <v>46007</v>
      </c>
      <c r="AU406" s="232">
        <f t="shared" si="54"/>
        <v>46007</v>
      </c>
      <c r="AV406" s="59" t="str">
        <f t="shared" ca="1" si="51"/>
        <v>EJECUCION</v>
      </c>
      <c r="AW406" s="39" t="s">
        <v>53</v>
      </c>
      <c r="AX406" s="39" t="s">
        <v>335</v>
      </c>
      <c r="AY406" s="39" t="s">
        <v>85</v>
      </c>
      <c r="AZ406" s="39" t="s">
        <v>55</v>
      </c>
      <c r="BA406" s="6" t="s">
        <v>3028</v>
      </c>
      <c r="BB406" s="39" t="s">
        <v>53</v>
      </c>
      <c r="BC406" s="39" t="s">
        <v>55</v>
      </c>
      <c r="BD406" s="39" t="s">
        <v>277</v>
      </c>
      <c r="BE406" s="57">
        <f t="shared" ca="1" si="55"/>
        <v>115</v>
      </c>
      <c r="BF406" s="42" t="str">
        <f t="shared" ca="1" si="52"/>
        <v>EJECUCION</v>
      </c>
    </row>
    <row r="407" spans="1:58" ht="154" x14ac:dyDescent="0.35">
      <c r="A407" s="2" t="s">
        <v>98</v>
      </c>
      <c r="B407" s="1">
        <v>2025</v>
      </c>
      <c r="C407" s="3" t="s">
        <v>2938</v>
      </c>
      <c r="D407" s="3" t="s">
        <v>121</v>
      </c>
      <c r="E407" s="3" t="s">
        <v>2938</v>
      </c>
      <c r="F407" s="3" t="s">
        <v>118</v>
      </c>
      <c r="G407" s="80">
        <v>45821</v>
      </c>
      <c r="H407" s="39" t="s">
        <v>2982</v>
      </c>
      <c r="I407" s="1" t="s">
        <v>2341</v>
      </c>
      <c r="J407" s="3">
        <v>1022369920</v>
      </c>
      <c r="K407" s="39" t="s">
        <v>53</v>
      </c>
      <c r="L407" s="39" t="s">
        <v>53</v>
      </c>
      <c r="M407" s="39" t="s">
        <v>56</v>
      </c>
      <c r="N407" s="39" t="s">
        <v>2983</v>
      </c>
      <c r="O407" s="153" t="s">
        <v>2984</v>
      </c>
      <c r="P407" s="38">
        <v>31200000</v>
      </c>
      <c r="Q407" s="22">
        <v>6</v>
      </c>
      <c r="R407" s="16">
        <v>5200000</v>
      </c>
      <c r="S407" s="199" t="s">
        <v>53</v>
      </c>
      <c r="T407" s="199" t="s">
        <v>53</v>
      </c>
      <c r="U407" s="39" t="s">
        <v>2985</v>
      </c>
      <c r="V407" s="200" t="s">
        <v>3134</v>
      </c>
      <c r="W407" s="39" t="s">
        <v>2129</v>
      </c>
      <c r="X407" s="39" t="s">
        <v>53</v>
      </c>
      <c r="Y407" s="39" t="s">
        <v>682</v>
      </c>
      <c r="Z407" s="39" t="s">
        <v>53</v>
      </c>
      <c r="AA407" s="213" t="s">
        <v>53</v>
      </c>
      <c r="AB407" s="16">
        <v>0</v>
      </c>
      <c r="AC407" s="16">
        <f t="shared" si="49"/>
        <v>31200000</v>
      </c>
      <c r="AD407" s="220" t="s">
        <v>53</v>
      </c>
      <c r="AE407" s="39" t="s">
        <v>53</v>
      </c>
      <c r="AF407" s="39" t="s">
        <v>53</v>
      </c>
      <c r="AG407" s="39" t="s">
        <v>53</v>
      </c>
      <c r="AH407" s="39" t="s">
        <v>53</v>
      </c>
      <c r="AI407" s="39" t="s">
        <v>53</v>
      </c>
      <c r="AJ407" s="39" t="s">
        <v>53</v>
      </c>
      <c r="AK407" s="39" t="s">
        <v>53</v>
      </c>
      <c r="AL407" s="39" t="s">
        <v>53</v>
      </c>
      <c r="AM407" s="39" t="s">
        <v>53</v>
      </c>
      <c r="AN407" s="39" t="s">
        <v>53</v>
      </c>
      <c r="AO407" s="39" t="s">
        <v>55</v>
      </c>
      <c r="AP407" s="24">
        <f t="shared" ref="AP407:AP454" si="56">G407</f>
        <v>45821</v>
      </c>
      <c r="AQ407" s="39" t="s">
        <v>53</v>
      </c>
      <c r="AR407" s="231" t="s">
        <v>53</v>
      </c>
      <c r="AS407" s="80">
        <v>45824</v>
      </c>
      <c r="AT407" s="20">
        <v>46006</v>
      </c>
      <c r="AU407" s="232">
        <f t="shared" si="54"/>
        <v>46006</v>
      </c>
      <c r="AV407" s="59" t="str">
        <f t="shared" ca="1" si="51"/>
        <v>EJECUCION</v>
      </c>
      <c r="AW407" s="39" t="s">
        <v>53</v>
      </c>
      <c r="AX407" s="236" t="s">
        <v>2132</v>
      </c>
      <c r="AY407" s="213" t="s">
        <v>1490</v>
      </c>
      <c r="AZ407" s="213" t="s">
        <v>55</v>
      </c>
      <c r="BA407" s="6" t="s">
        <v>2986</v>
      </c>
      <c r="BB407" s="33" t="s">
        <v>53</v>
      </c>
      <c r="BC407" s="33" t="s">
        <v>55</v>
      </c>
      <c r="BD407" s="26" t="s">
        <v>643</v>
      </c>
      <c r="BE407" s="57">
        <f t="shared" ca="1" si="55"/>
        <v>114</v>
      </c>
      <c r="BF407" s="42" t="str">
        <f t="shared" ca="1" si="52"/>
        <v>EJECUCION</v>
      </c>
    </row>
    <row r="408" spans="1:58" ht="154" x14ac:dyDescent="0.35">
      <c r="A408" s="2" t="s">
        <v>1103</v>
      </c>
      <c r="B408" s="1">
        <v>2025</v>
      </c>
      <c r="C408" s="3" t="s">
        <v>2939</v>
      </c>
      <c r="D408" s="3" t="s">
        <v>121</v>
      </c>
      <c r="E408" s="3" t="s">
        <v>2939</v>
      </c>
      <c r="F408" s="3" t="s">
        <v>118</v>
      </c>
      <c r="G408" s="80">
        <v>45820</v>
      </c>
      <c r="H408" s="39" t="s">
        <v>1099</v>
      </c>
      <c r="I408" s="1" t="s">
        <v>2341</v>
      </c>
      <c r="J408" s="3">
        <v>79211392</v>
      </c>
      <c r="K408" s="39" t="s">
        <v>53</v>
      </c>
      <c r="L408" s="39" t="s">
        <v>53</v>
      </c>
      <c r="M408" s="39" t="s">
        <v>56</v>
      </c>
      <c r="N408" s="3" t="s">
        <v>362</v>
      </c>
      <c r="O408" s="153" t="s">
        <v>1148</v>
      </c>
      <c r="P408" s="16">
        <v>30384000</v>
      </c>
      <c r="Q408" s="17">
        <v>6</v>
      </c>
      <c r="R408" s="16">
        <v>5064000</v>
      </c>
      <c r="S408" s="5" t="s">
        <v>53</v>
      </c>
      <c r="T408" s="199" t="s">
        <v>53</v>
      </c>
      <c r="U408" s="39" t="s">
        <v>2970</v>
      </c>
      <c r="V408" s="200" t="s">
        <v>3079</v>
      </c>
      <c r="W408" s="3" t="s">
        <v>53</v>
      </c>
      <c r="X408" s="39" t="s">
        <v>53</v>
      </c>
      <c r="Y408" s="3" t="s">
        <v>107</v>
      </c>
      <c r="Z408" s="39" t="s">
        <v>53</v>
      </c>
      <c r="AA408" s="39" t="s">
        <v>53</v>
      </c>
      <c r="AB408" s="16">
        <v>0</v>
      </c>
      <c r="AC408" s="16">
        <f t="shared" si="49"/>
        <v>30384000</v>
      </c>
      <c r="AD408" s="220" t="s">
        <v>53</v>
      </c>
      <c r="AE408" s="39" t="s">
        <v>53</v>
      </c>
      <c r="AF408" s="39" t="s">
        <v>53</v>
      </c>
      <c r="AG408" s="39" t="s">
        <v>53</v>
      </c>
      <c r="AH408" s="39" t="s">
        <v>53</v>
      </c>
      <c r="AI408" s="39" t="s">
        <v>53</v>
      </c>
      <c r="AJ408" s="39" t="s">
        <v>53</v>
      </c>
      <c r="AK408" s="39" t="s">
        <v>53</v>
      </c>
      <c r="AL408" s="39" t="s">
        <v>53</v>
      </c>
      <c r="AM408" s="39" t="s">
        <v>53</v>
      </c>
      <c r="AN408" s="39" t="s">
        <v>53</v>
      </c>
      <c r="AO408" s="39" t="s">
        <v>55</v>
      </c>
      <c r="AP408" s="24">
        <f t="shared" si="56"/>
        <v>45820</v>
      </c>
      <c r="AQ408" s="39" t="s">
        <v>53</v>
      </c>
      <c r="AR408" s="231" t="s">
        <v>53</v>
      </c>
      <c r="AS408" s="80">
        <v>45821</v>
      </c>
      <c r="AT408" s="20">
        <v>46003</v>
      </c>
      <c r="AU408" s="232">
        <f t="shared" si="54"/>
        <v>46003</v>
      </c>
      <c r="AV408" s="59" t="str">
        <f t="shared" ca="1" si="51"/>
        <v>EJECUCION</v>
      </c>
      <c r="AW408" s="39" t="s">
        <v>53</v>
      </c>
      <c r="AX408" s="43" t="s">
        <v>403</v>
      </c>
      <c r="AY408" s="1" t="s">
        <v>404</v>
      </c>
      <c r="AZ408" s="39" t="s">
        <v>55</v>
      </c>
      <c r="BA408" s="6" t="s">
        <v>2971</v>
      </c>
      <c r="BB408" s="1" t="s">
        <v>53</v>
      </c>
      <c r="BC408" s="1" t="s">
        <v>55</v>
      </c>
      <c r="BD408" s="3" t="s">
        <v>277</v>
      </c>
      <c r="BE408" s="57">
        <f t="shared" ca="1" si="55"/>
        <v>111</v>
      </c>
      <c r="BF408" s="42" t="str">
        <f t="shared" ca="1" si="52"/>
        <v>EJECUCION</v>
      </c>
    </row>
    <row r="409" spans="1:58" ht="98" x14ac:dyDescent="0.35">
      <c r="A409" s="2" t="s">
        <v>1103</v>
      </c>
      <c r="B409" s="1">
        <v>2025</v>
      </c>
      <c r="C409" s="3" t="s">
        <v>2940</v>
      </c>
      <c r="D409" s="3" t="s">
        <v>121</v>
      </c>
      <c r="E409" s="3" t="s">
        <v>2989</v>
      </c>
      <c r="F409" s="3" t="s">
        <v>118</v>
      </c>
      <c r="G409" s="80">
        <v>45821</v>
      </c>
      <c r="H409" s="39" t="s">
        <v>1354</v>
      </c>
      <c r="I409" s="1" t="s">
        <v>2341</v>
      </c>
      <c r="J409" s="3">
        <v>30344623</v>
      </c>
      <c r="K409" s="39" t="s">
        <v>53</v>
      </c>
      <c r="L409" s="39" t="s">
        <v>53</v>
      </c>
      <c r="M409" s="39" t="s">
        <v>56</v>
      </c>
      <c r="N409" s="39" t="s">
        <v>2990</v>
      </c>
      <c r="O409" s="153" t="s">
        <v>2518</v>
      </c>
      <c r="P409" s="16">
        <v>39000000</v>
      </c>
      <c r="Q409" s="17">
        <v>6</v>
      </c>
      <c r="R409" s="16">
        <v>5000000</v>
      </c>
      <c r="S409" s="199" t="s">
        <v>2950</v>
      </c>
      <c r="T409" s="199" t="s">
        <v>53</v>
      </c>
      <c r="U409" s="39" t="s">
        <v>2987</v>
      </c>
      <c r="V409" s="200" t="s">
        <v>3135</v>
      </c>
      <c r="W409" s="39" t="s">
        <v>2832</v>
      </c>
      <c r="X409" s="39" t="s">
        <v>53</v>
      </c>
      <c r="Y409" s="39" t="s">
        <v>682</v>
      </c>
      <c r="Z409" s="39" t="s">
        <v>53</v>
      </c>
      <c r="AA409" s="39" t="s">
        <v>53</v>
      </c>
      <c r="AB409" s="16">
        <v>0</v>
      </c>
      <c r="AC409" s="16">
        <f t="shared" si="49"/>
        <v>39000000</v>
      </c>
      <c r="AD409" s="220" t="s">
        <v>53</v>
      </c>
      <c r="AE409" s="39" t="s">
        <v>53</v>
      </c>
      <c r="AF409" s="39" t="s">
        <v>53</v>
      </c>
      <c r="AG409" s="39" t="s">
        <v>53</v>
      </c>
      <c r="AH409" s="39" t="s">
        <v>53</v>
      </c>
      <c r="AI409" s="39" t="s">
        <v>53</v>
      </c>
      <c r="AJ409" s="39" t="s">
        <v>53</v>
      </c>
      <c r="AK409" s="39" t="s">
        <v>53</v>
      </c>
      <c r="AL409" s="39" t="s">
        <v>53</v>
      </c>
      <c r="AM409" s="39" t="s">
        <v>53</v>
      </c>
      <c r="AN409" s="39" t="s">
        <v>53</v>
      </c>
      <c r="AO409" s="39" t="s">
        <v>55</v>
      </c>
      <c r="AP409" s="24">
        <f t="shared" si="56"/>
        <v>45821</v>
      </c>
      <c r="AQ409" s="39" t="s">
        <v>53</v>
      </c>
      <c r="AR409" s="231" t="s">
        <v>53</v>
      </c>
      <c r="AS409" s="80">
        <v>45824</v>
      </c>
      <c r="AT409" s="20">
        <v>46006</v>
      </c>
      <c r="AU409" s="232">
        <f t="shared" si="54"/>
        <v>46006</v>
      </c>
      <c r="AV409" s="59" t="str">
        <f t="shared" ca="1" si="51"/>
        <v>EJECUCION</v>
      </c>
      <c r="AW409" s="39" t="s">
        <v>53</v>
      </c>
      <c r="AX409" s="39" t="s">
        <v>547</v>
      </c>
      <c r="AY409" s="39" t="s">
        <v>548</v>
      </c>
      <c r="AZ409" s="39" t="s">
        <v>55</v>
      </c>
      <c r="BA409" s="6" t="s">
        <v>2988</v>
      </c>
      <c r="BB409" s="33" t="s">
        <v>53</v>
      </c>
      <c r="BC409" s="33" t="s">
        <v>55</v>
      </c>
      <c r="BD409" s="26" t="s">
        <v>643</v>
      </c>
      <c r="BE409" s="57">
        <f t="shared" ca="1" si="55"/>
        <v>114</v>
      </c>
      <c r="BF409" s="42" t="str">
        <f t="shared" ca="1" si="52"/>
        <v>EJECUCION</v>
      </c>
    </row>
    <row r="410" spans="1:58" ht="154" x14ac:dyDescent="0.35">
      <c r="A410" s="39" t="s">
        <v>1103</v>
      </c>
      <c r="B410" s="1">
        <v>2025</v>
      </c>
      <c r="C410" s="3" t="s">
        <v>2941</v>
      </c>
      <c r="D410" s="3" t="s">
        <v>121</v>
      </c>
      <c r="E410" s="3" t="s">
        <v>2997</v>
      </c>
      <c r="F410" s="3" t="s">
        <v>118</v>
      </c>
      <c r="G410" s="80">
        <v>45825</v>
      </c>
      <c r="H410" s="3" t="s">
        <v>535</v>
      </c>
      <c r="I410" s="1" t="s">
        <v>2341</v>
      </c>
      <c r="J410" s="3">
        <v>1020771433</v>
      </c>
      <c r="K410" s="39" t="s">
        <v>53</v>
      </c>
      <c r="L410" s="39" t="s">
        <v>53</v>
      </c>
      <c r="M410" s="39" t="s">
        <v>56</v>
      </c>
      <c r="N410" s="3" t="s">
        <v>536</v>
      </c>
      <c r="O410" s="153" t="s">
        <v>3033</v>
      </c>
      <c r="P410" s="16">
        <v>8000000</v>
      </c>
      <c r="Q410" s="17">
        <v>5</v>
      </c>
      <c r="R410" s="199" t="s">
        <v>3034</v>
      </c>
      <c r="S410" s="199" t="s">
        <v>53</v>
      </c>
      <c r="T410" s="199" t="s">
        <v>53</v>
      </c>
      <c r="U410" s="39" t="s">
        <v>3035</v>
      </c>
      <c r="V410" s="200" t="s">
        <v>3081</v>
      </c>
      <c r="W410" s="3" t="s">
        <v>53</v>
      </c>
      <c r="X410" s="39" t="s">
        <v>53</v>
      </c>
      <c r="Y410" s="3" t="s">
        <v>107</v>
      </c>
      <c r="Z410" s="39" t="s">
        <v>53</v>
      </c>
      <c r="AA410" s="39" t="s">
        <v>53</v>
      </c>
      <c r="AB410" s="16">
        <v>0</v>
      </c>
      <c r="AC410" s="16">
        <f t="shared" si="49"/>
        <v>8000000</v>
      </c>
      <c r="AD410" s="220" t="s">
        <v>53</v>
      </c>
      <c r="AE410" s="39" t="s">
        <v>53</v>
      </c>
      <c r="AF410" s="39" t="s">
        <v>53</v>
      </c>
      <c r="AG410" s="39" t="s">
        <v>53</v>
      </c>
      <c r="AH410" s="39" t="s">
        <v>53</v>
      </c>
      <c r="AI410" s="39" t="s">
        <v>53</v>
      </c>
      <c r="AJ410" s="39" t="s">
        <v>53</v>
      </c>
      <c r="AK410" s="39" t="s">
        <v>53</v>
      </c>
      <c r="AL410" s="39" t="s">
        <v>53</v>
      </c>
      <c r="AM410" s="39" t="s">
        <v>53</v>
      </c>
      <c r="AN410" s="39" t="s">
        <v>53</v>
      </c>
      <c r="AO410" s="39" t="s">
        <v>55</v>
      </c>
      <c r="AP410" s="24">
        <f t="shared" si="56"/>
        <v>45825</v>
      </c>
      <c r="AQ410" s="39" t="s">
        <v>53</v>
      </c>
      <c r="AR410" s="231" t="s">
        <v>53</v>
      </c>
      <c r="AS410" s="80">
        <v>45827</v>
      </c>
      <c r="AT410" s="20">
        <v>45979</v>
      </c>
      <c r="AU410" s="232">
        <f t="shared" si="54"/>
        <v>45979</v>
      </c>
      <c r="AV410" s="59" t="str">
        <f t="shared" ca="1" si="51"/>
        <v>EJECUCION</v>
      </c>
      <c r="AW410" s="39" t="s">
        <v>53</v>
      </c>
      <c r="AX410" s="43" t="s">
        <v>314</v>
      </c>
      <c r="AY410" s="1" t="s">
        <v>315</v>
      </c>
      <c r="AZ410" s="39" t="s">
        <v>55</v>
      </c>
      <c r="BA410" s="6" t="s">
        <v>3032</v>
      </c>
      <c r="BB410" s="1" t="s">
        <v>53</v>
      </c>
      <c r="BC410" s="1" t="s">
        <v>55</v>
      </c>
      <c r="BD410" s="3" t="s">
        <v>277</v>
      </c>
      <c r="BE410" s="57">
        <f t="shared" ca="1" si="55"/>
        <v>87</v>
      </c>
      <c r="BF410" s="42" t="str">
        <f t="shared" ca="1" si="52"/>
        <v>EJECUCION</v>
      </c>
    </row>
    <row r="411" spans="1:58" ht="336" x14ac:dyDescent="0.35">
      <c r="A411" s="39" t="s">
        <v>106</v>
      </c>
      <c r="B411" s="1">
        <v>2025</v>
      </c>
      <c r="C411" s="3" t="s">
        <v>2942</v>
      </c>
      <c r="D411" s="3" t="s">
        <v>121</v>
      </c>
      <c r="E411" s="3" t="s">
        <v>2972</v>
      </c>
      <c r="F411" s="3" t="s">
        <v>118</v>
      </c>
      <c r="G411" s="80">
        <v>45820</v>
      </c>
      <c r="H411" s="39" t="s">
        <v>1806</v>
      </c>
      <c r="I411" s="1" t="s">
        <v>2341</v>
      </c>
      <c r="J411" s="3">
        <v>1069766765</v>
      </c>
      <c r="K411" s="39" t="s">
        <v>53</v>
      </c>
      <c r="L411" s="39" t="s">
        <v>53</v>
      </c>
      <c r="M411" s="39" t="s">
        <v>56</v>
      </c>
      <c r="N411" s="3" t="s">
        <v>285</v>
      </c>
      <c r="O411" s="153" t="s">
        <v>1359</v>
      </c>
      <c r="P411" s="16">
        <v>39000000</v>
      </c>
      <c r="Q411" s="22">
        <v>6</v>
      </c>
      <c r="R411" s="16">
        <v>5000000</v>
      </c>
      <c r="S411" s="199" t="s">
        <v>2812</v>
      </c>
      <c r="T411" s="199" t="s">
        <v>2813</v>
      </c>
      <c r="U411" s="39" t="s">
        <v>2974</v>
      </c>
      <c r="V411" s="200" t="s">
        <v>3136</v>
      </c>
      <c r="W411" s="39" t="s">
        <v>2832</v>
      </c>
      <c r="X411" s="39" t="s">
        <v>53</v>
      </c>
      <c r="Y411" s="39" t="s">
        <v>682</v>
      </c>
      <c r="Z411" s="39" t="s">
        <v>53</v>
      </c>
      <c r="AA411" s="39" t="s">
        <v>53</v>
      </c>
      <c r="AB411" s="16">
        <v>0</v>
      </c>
      <c r="AC411" s="16">
        <f t="shared" si="49"/>
        <v>39000000</v>
      </c>
      <c r="AD411" s="220" t="s">
        <v>53</v>
      </c>
      <c r="AE411" s="39" t="s">
        <v>53</v>
      </c>
      <c r="AF411" s="39" t="s">
        <v>53</v>
      </c>
      <c r="AG411" s="39" t="s">
        <v>53</v>
      </c>
      <c r="AH411" s="39" t="s">
        <v>53</v>
      </c>
      <c r="AI411" s="39" t="s">
        <v>53</v>
      </c>
      <c r="AJ411" s="39" t="s">
        <v>53</v>
      </c>
      <c r="AK411" s="39" t="s">
        <v>53</v>
      </c>
      <c r="AL411" s="39" t="s">
        <v>53</v>
      </c>
      <c r="AM411" s="39" t="s">
        <v>53</v>
      </c>
      <c r="AN411" s="39" t="s">
        <v>53</v>
      </c>
      <c r="AO411" s="39" t="s">
        <v>55</v>
      </c>
      <c r="AP411" s="24">
        <f t="shared" si="56"/>
        <v>45820</v>
      </c>
      <c r="AQ411" s="39" t="s">
        <v>53</v>
      </c>
      <c r="AR411" s="231" t="s">
        <v>53</v>
      </c>
      <c r="AS411" s="80">
        <v>45821</v>
      </c>
      <c r="AT411" s="20">
        <v>46003</v>
      </c>
      <c r="AU411" s="232">
        <f t="shared" si="54"/>
        <v>46003</v>
      </c>
      <c r="AV411" s="59" t="str">
        <f t="shared" ca="1" si="51"/>
        <v>EJECUCION</v>
      </c>
      <c r="AW411" s="39" t="s">
        <v>53</v>
      </c>
      <c r="AX411" s="43" t="s">
        <v>403</v>
      </c>
      <c r="AY411" s="1" t="s">
        <v>404</v>
      </c>
      <c r="AZ411" s="39" t="s">
        <v>55</v>
      </c>
      <c r="BA411" s="6" t="s">
        <v>2973</v>
      </c>
      <c r="BB411" s="1" t="s">
        <v>53</v>
      </c>
      <c r="BC411" s="1" t="s">
        <v>55</v>
      </c>
      <c r="BD411" s="3" t="s">
        <v>643</v>
      </c>
      <c r="BE411" s="57">
        <f t="shared" ca="1" si="55"/>
        <v>111</v>
      </c>
      <c r="BF411" s="42" t="str">
        <f t="shared" ca="1" si="52"/>
        <v>EJECUCION</v>
      </c>
    </row>
    <row r="412" spans="1:58" ht="336" x14ac:dyDescent="0.35">
      <c r="A412" s="39" t="s">
        <v>106</v>
      </c>
      <c r="B412" s="1">
        <v>2025</v>
      </c>
      <c r="C412" s="3" t="s">
        <v>2943</v>
      </c>
      <c r="D412" s="3" t="s">
        <v>121</v>
      </c>
      <c r="E412" s="3" t="s">
        <v>2943</v>
      </c>
      <c r="F412" s="3" t="s">
        <v>118</v>
      </c>
      <c r="G412" s="80">
        <v>45821</v>
      </c>
      <c r="H412" s="3" t="s">
        <v>1685</v>
      </c>
      <c r="I412" s="1" t="s">
        <v>2341</v>
      </c>
      <c r="J412" s="3">
        <v>79430363</v>
      </c>
      <c r="K412" s="39" t="s">
        <v>53</v>
      </c>
      <c r="L412" s="39" t="s">
        <v>53</v>
      </c>
      <c r="M412" s="39" t="s">
        <v>56</v>
      </c>
      <c r="N412" s="3" t="s">
        <v>1131</v>
      </c>
      <c r="O412" s="153" t="s">
        <v>1501</v>
      </c>
      <c r="P412" s="16">
        <v>39000000</v>
      </c>
      <c r="Q412" s="22">
        <v>6</v>
      </c>
      <c r="R412" s="16">
        <v>5000000</v>
      </c>
      <c r="S412" s="199" t="s">
        <v>2812</v>
      </c>
      <c r="T412" s="199" t="s">
        <v>2813</v>
      </c>
      <c r="U412" s="39" t="s">
        <v>2976</v>
      </c>
      <c r="V412" s="200" t="s">
        <v>3137</v>
      </c>
      <c r="W412" s="39" t="s">
        <v>2818</v>
      </c>
      <c r="X412" s="39" t="s">
        <v>53</v>
      </c>
      <c r="Y412" s="3" t="s">
        <v>682</v>
      </c>
      <c r="Z412" s="39" t="s">
        <v>53</v>
      </c>
      <c r="AA412" s="39" t="s">
        <v>53</v>
      </c>
      <c r="AB412" s="16">
        <v>0</v>
      </c>
      <c r="AC412" s="16">
        <f t="shared" si="49"/>
        <v>39000000</v>
      </c>
      <c r="AD412" s="220" t="s">
        <v>53</v>
      </c>
      <c r="AE412" s="39" t="s">
        <v>53</v>
      </c>
      <c r="AF412" s="39" t="s">
        <v>53</v>
      </c>
      <c r="AG412" s="39" t="s">
        <v>53</v>
      </c>
      <c r="AH412" s="39" t="s">
        <v>53</v>
      </c>
      <c r="AI412" s="39" t="s">
        <v>53</v>
      </c>
      <c r="AJ412" s="39" t="s">
        <v>53</v>
      </c>
      <c r="AK412" s="39" t="s">
        <v>53</v>
      </c>
      <c r="AL412" s="39" t="s">
        <v>53</v>
      </c>
      <c r="AM412" s="39" t="s">
        <v>53</v>
      </c>
      <c r="AN412" s="39" t="s">
        <v>53</v>
      </c>
      <c r="AO412" s="39" t="s">
        <v>55</v>
      </c>
      <c r="AP412" s="24">
        <f t="shared" si="56"/>
        <v>45821</v>
      </c>
      <c r="AQ412" s="39" t="s">
        <v>53</v>
      </c>
      <c r="AR412" s="231" t="s">
        <v>53</v>
      </c>
      <c r="AS412" s="80">
        <v>45824</v>
      </c>
      <c r="AT412" s="20">
        <v>46006</v>
      </c>
      <c r="AU412" s="232">
        <f t="shared" si="54"/>
        <v>46006</v>
      </c>
      <c r="AV412" s="59" t="str">
        <f t="shared" ca="1" si="51"/>
        <v>EJECUCION</v>
      </c>
      <c r="AW412" s="39" t="s">
        <v>53</v>
      </c>
      <c r="AX412" s="43" t="s">
        <v>403</v>
      </c>
      <c r="AY412" s="1" t="s">
        <v>404</v>
      </c>
      <c r="AZ412" s="39" t="s">
        <v>55</v>
      </c>
      <c r="BA412" s="6" t="s">
        <v>2975</v>
      </c>
      <c r="BB412" s="1" t="s">
        <v>53</v>
      </c>
      <c r="BC412" s="1" t="s">
        <v>55</v>
      </c>
      <c r="BD412" s="3" t="s">
        <v>643</v>
      </c>
      <c r="BE412" s="57">
        <f t="shared" ca="1" si="55"/>
        <v>114</v>
      </c>
      <c r="BF412" s="42" t="str">
        <f t="shared" ca="1" si="52"/>
        <v>EJECUCION</v>
      </c>
    </row>
    <row r="413" spans="1:58" ht="154" x14ac:dyDescent="0.35">
      <c r="A413" s="39" t="s">
        <v>1103</v>
      </c>
      <c r="B413" s="1">
        <v>2025</v>
      </c>
      <c r="C413" s="3" t="s">
        <v>2944</v>
      </c>
      <c r="D413" s="3" t="s">
        <v>121</v>
      </c>
      <c r="E413" s="3" t="s">
        <v>2944</v>
      </c>
      <c r="F413" s="3" t="s">
        <v>118</v>
      </c>
      <c r="G413" s="80">
        <v>45820</v>
      </c>
      <c r="H413" s="3" t="s">
        <v>1842</v>
      </c>
      <c r="I413" s="1" t="s">
        <v>2341</v>
      </c>
      <c r="J413" s="3">
        <v>1070949123</v>
      </c>
      <c r="K413" s="39" t="s">
        <v>53</v>
      </c>
      <c r="L413" s="39" t="s">
        <v>53</v>
      </c>
      <c r="M413" s="39" t="s">
        <v>56</v>
      </c>
      <c r="N413" s="39" t="s">
        <v>2991</v>
      </c>
      <c r="O413" s="153" t="s">
        <v>2518</v>
      </c>
      <c r="P413" s="16">
        <v>39000000</v>
      </c>
      <c r="Q413" s="22">
        <v>6</v>
      </c>
      <c r="R413" s="16">
        <v>5000000</v>
      </c>
      <c r="S413" s="199" t="s">
        <v>2947</v>
      </c>
      <c r="T413" s="199" t="s">
        <v>53</v>
      </c>
      <c r="U413" s="39" t="s">
        <v>2992</v>
      </c>
      <c r="V413" s="200" t="s">
        <v>3138</v>
      </c>
      <c r="W413" s="39" t="s">
        <v>2832</v>
      </c>
      <c r="X413" s="39" t="s">
        <v>53</v>
      </c>
      <c r="Y413" s="39" t="s">
        <v>682</v>
      </c>
      <c r="Z413" s="39" t="s">
        <v>53</v>
      </c>
      <c r="AA413" s="39" t="s">
        <v>53</v>
      </c>
      <c r="AB413" s="16">
        <v>0</v>
      </c>
      <c r="AC413" s="16">
        <f t="shared" si="49"/>
        <v>39000000</v>
      </c>
      <c r="AD413" s="220" t="s">
        <v>53</v>
      </c>
      <c r="AE413" s="39" t="s">
        <v>53</v>
      </c>
      <c r="AF413" s="39" t="s">
        <v>53</v>
      </c>
      <c r="AG413" s="39" t="s">
        <v>53</v>
      </c>
      <c r="AH413" s="39" t="s">
        <v>53</v>
      </c>
      <c r="AI413" s="39" t="s">
        <v>53</v>
      </c>
      <c r="AJ413" s="39" t="s">
        <v>53</v>
      </c>
      <c r="AK413" s="39" t="s">
        <v>53</v>
      </c>
      <c r="AL413" s="39" t="s">
        <v>53</v>
      </c>
      <c r="AM413" s="39" t="s">
        <v>53</v>
      </c>
      <c r="AN413" s="39" t="s">
        <v>53</v>
      </c>
      <c r="AO413" s="39" t="s">
        <v>55</v>
      </c>
      <c r="AP413" s="24">
        <f t="shared" si="56"/>
        <v>45820</v>
      </c>
      <c r="AQ413" s="39" t="s">
        <v>53</v>
      </c>
      <c r="AR413" s="231" t="s">
        <v>53</v>
      </c>
      <c r="AS413" s="80">
        <v>45821</v>
      </c>
      <c r="AT413" s="20">
        <v>46003</v>
      </c>
      <c r="AU413" s="232">
        <f t="shared" si="54"/>
        <v>46003</v>
      </c>
      <c r="AV413" s="59" t="str">
        <f t="shared" ca="1" si="51"/>
        <v>EJECUCION</v>
      </c>
      <c r="AW413" s="39" t="s">
        <v>53</v>
      </c>
      <c r="AX413" s="39" t="s">
        <v>547</v>
      </c>
      <c r="AY413" s="39" t="s">
        <v>548</v>
      </c>
      <c r="AZ413" s="39" t="s">
        <v>55</v>
      </c>
      <c r="BA413" s="6" t="s">
        <v>2993</v>
      </c>
      <c r="BB413" s="1" t="s">
        <v>53</v>
      </c>
      <c r="BC413" s="1" t="s">
        <v>55</v>
      </c>
      <c r="BD413" s="3" t="s">
        <v>643</v>
      </c>
      <c r="BE413" s="57">
        <f t="shared" ca="1" si="55"/>
        <v>111</v>
      </c>
      <c r="BF413" s="42" t="str">
        <f t="shared" ca="1" si="52"/>
        <v>EJECUCION</v>
      </c>
    </row>
    <row r="414" spans="1:58" ht="154" x14ac:dyDescent="0.35">
      <c r="A414" s="39" t="s">
        <v>106</v>
      </c>
      <c r="B414" s="1">
        <v>2025</v>
      </c>
      <c r="C414" s="3" t="s">
        <v>2998</v>
      </c>
      <c r="D414" s="3" t="s">
        <v>121</v>
      </c>
      <c r="E414" s="3" t="s">
        <v>2998</v>
      </c>
      <c r="F414" s="3" t="s">
        <v>118</v>
      </c>
      <c r="G414" s="56">
        <v>45824</v>
      </c>
      <c r="H414" s="3" t="s">
        <v>3007</v>
      </c>
      <c r="I414" s="1" t="s">
        <v>2341</v>
      </c>
      <c r="J414" s="3">
        <v>7179866</v>
      </c>
      <c r="K414" s="39" t="s">
        <v>53</v>
      </c>
      <c r="L414" s="39" t="s">
        <v>53</v>
      </c>
      <c r="M414" s="39" t="s">
        <v>56</v>
      </c>
      <c r="N414" s="2" t="s">
        <v>806</v>
      </c>
      <c r="O414" s="153" t="s">
        <v>3008</v>
      </c>
      <c r="P414" s="16">
        <v>32509937</v>
      </c>
      <c r="Q414" s="22">
        <v>6</v>
      </c>
      <c r="R414" s="16">
        <v>5001491</v>
      </c>
      <c r="S414" s="22">
        <v>15</v>
      </c>
      <c r="T414" s="235">
        <v>2500991</v>
      </c>
      <c r="U414" s="39" t="s">
        <v>3009</v>
      </c>
      <c r="V414" s="200" t="s">
        <v>3077</v>
      </c>
      <c r="W414" s="39" t="s">
        <v>53</v>
      </c>
      <c r="X414" s="39" t="s">
        <v>53</v>
      </c>
      <c r="Y414" s="39" t="s">
        <v>107</v>
      </c>
      <c r="Z414" s="39" t="s">
        <v>53</v>
      </c>
      <c r="AA414" s="39" t="s">
        <v>53</v>
      </c>
      <c r="AB414" s="16">
        <v>0</v>
      </c>
      <c r="AC414" s="16">
        <f t="shared" si="49"/>
        <v>32509937</v>
      </c>
      <c r="AD414" s="220" t="s">
        <v>53</v>
      </c>
      <c r="AE414" s="39" t="s">
        <v>53</v>
      </c>
      <c r="AF414" s="39" t="s">
        <v>53</v>
      </c>
      <c r="AG414" s="39" t="s">
        <v>53</v>
      </c>
      <c r="AH414" s="39" t="s">
        <v>53</v>
      </c>
      <c r="AI414" s="39" t="s">
        <v>53</v>
      </c>
      <c r="AJ414" s="39" t="s">
        <v>53</v>
      </c>
      <c r="AK414" s="39" t="s">
        <v>53</v>
      </c>
      <c r="AL414" s="39" t="s">
        <v>53</v>
      </c>
      <c r="AM414" s="39" t="s">
        <v>53</v>
      </c>
      <c r="AN414" s="39" t="s">
        <v>53</v>
      </c>
      <c r="AO414" s="39" t="s">
        <v>55</v>
      </c>
      <c r="AP414" s="24">
        <f t="shared" si="56"/>
        <v>45824</v>
      </c>
      <c r="AQ414" s="39" t="s">
        <v>53</v>
      </c>
      <c r="AR414" s="39" t="s">
        <v>53</v>
      </c>
      <c r="AS414" s="80">
        <v>45825</v>
      </c>
      <c r="AT414" s="20">
        <v>46022</v>
      </c>
      <c r="AU414" s="20">
        <f t="shared" si="54"/>
        <v>46022</v>
      </c>
      <c r="AV414" s="59" t="str">
        <f t="shared" ca="1" si="51"/>
        <v>EJECUCION</v>
      </c>
      <c r="AW414" s="39" t="s">
        <v>53</v>
      </c>
      <c r="AX414" s="2" t="s">
        <v>335</v>
      </c>
      <c r="AY414" s="2" t="s">
        <v>85</v>
      </c>
      <c r="AZ414" s="39" t="s">
        <v>55</v>
      </c>
      <c r="BA414" s="6" t="s">
        <v>3010</v>
      </c>
      <c r="BB414" s="1" t="s">
        <v>53</v>
      </c>
      <c r="BC414" s="1" t="s">
        <v>55</v>
      </c>
      <c r="BD414" s="2" t="s">
        <v>277</v>
      </c>
      <c r="BE414" s="57">
        <f t="shared" ca="1" si="55"/>
        <v>130</v>
      </c>
      <c r="BF414" s="42" t="str">
        <f t="shared" ca="1" si="52"/>
        <v>EJECUCION</v>
      </c>
    </row>
    <row r="415" spans="1:58" ht="154" x14ac:dyDescent="0.35">
      <c r="A415" s="2" t="s">
        <v>106</v>
      </c>
      <c r="B415" s="198">
        <v>2025</v>
      </c>
      <c r="C415" s="197" t="s">
        <v>2999</v>
      </c>
      <c r="D415" s="197" t="s">
        <v>121</v>
      </c>
      <c r="E415" s="197" t="s">
        <v>2999</v>
      </c>
      <c r="F415" s="197" t="s">
        <v>118</v>
      </c>
      <c r="G415" s="56">
        <v>45825</v>
      </c>
      <c r="H415" s="197" t="s">
        <v>1557</v>
      </c>
      <c r="I415" s="198" t="s">
        <v>2341</v>
      </c>
      <c r="J415" s="197">
        <v>1015442218</v>
      </c>
      <c r="K415" s="201" t="s">
        <v>53</v>
      </c>
      <c r="L415" s="201" t="s">
        <v>53</v>
      </c>
      <c r="M415" s="201" t="s">
        <v>56</v>
      </c>
      <c r="N415" s="2" t="s">
        <v>285</v>
      </c>
      <c r="O415" s="237" t="s">
        <v>1359</v>
      </c>
      <c r="P415" s="219">
        <v>39000000</v>
      </c>
      <c r="Q415" s="22">
        <v>6</v>
      </c>
      <c r="R415" s="16">
        <v>5000000</v>
      </c>
      <c r="S415" s="199" t="s">
        <v>2947</v>
      </c>
      <c r="T415" s="9" t="s">
        <v>53</v>
      </c>
      <c r="U415" s="39" t="s">
        <v>3011</v>
      </c>
      <c r="V415" s="200" t="s">
        <v>3139</v>
      </c>
      <c r="W415" s="39" t="s">
        <v>2206</v>
      </c>
      <c r="X415" s="39" t="s">
        <v>53</v>
      </c>
      <c r="Y415" s="39" t="s">
        <v>682</v>
      </c>
      <c r="Z415" s="39" t="s">
        <v>53</v>
      </c>
      <c r="AA415" s="39" t="s">
        <v>53</v>
      </c>
      <c r="AB415" s="16">
        <v>0</v>
      </c>
      <c r="AC415" s="16">
        <f t="shared" si="49"/>
        <v>39000000</v>
      </c>
      <c r="AD415" s="220" t="s">
        <v>53</v>
      </c>
      <c r="AE415" s="39" t="s">
        <v>53</v>
      </c>
      <c r="AF415" s="39" t="s">
        <v>53</v>
      </c>
      <c r="AG415" s="39" t="s">
        <v>53</v>
      </c>
      <c r="AH415" s="39" t="s">
        <v>53</v>
      </c>
      <c r="AI415" s="39" t="s">
        <v>53</v>
      </c>
      <c r="AJ415" s="39" t="s">
        <v>53</v>
      </c>
      <c r="AK415" s="39" t="s">
        <v>53</v>
      </c>
      <c r="AL415" s="39" t="s">
        <v>53</v>
      </c>
      <c r="AM415" s="39" t="s">
        <v>53</v>
      </c>
      <c r="AN415" s="39" t="s">
        <v>53</v>
      </c>
      <c r="AO415" s="39" t="s">
        <v>55</v>
      </c>
      <c r="AP415" s="24">
        <f t="shared" si="56"/>
        <v>45825</v>
      </c>
      <c r="AQ415" s="39" t="s">
        <v>53</v>
      </c>
      <c r="AR415" s="238" t="s">
        <v>53</v>
      </c>
      <c r="AS415" s="80">
        <v>45826</v>
      </c>
      <c r="AT415" s="20">
        <v>46008</v>
      </c>
      <c r="AU415" s="232">
        <f t="shared" si="54"/>
        <v>46008</v>
      </c>
      <c r="AV415" s="59" t="str">
        <f t="shared" ca="1" si="51"/>
        <v>EJECUCION</v>
      </c>
      <c r="AW415" s="39" t="s">
        <v>53</v>
      </c>
      <c r="AX415" s="2" t="s">
        <v>403</v>
      </c>
      <c r="AY415" s="2" t="s">
        <v>404</v>
      </c>
      <c r="AZ415" s="39" t="s">
        <v>55</v>
      </c>
      <c r="BA415" s="6" t="s">
        <v>3012</v>
      </c>
      <c r="BB415" s="1" t="s">
        <v>53</v>
      </c>
      <c r="BC415" s="1" t="s">
        <v>55</v>
      </c>
      <c r="BD415" s="2" t="s">
        <v>643</v>
      </c>
      <c r="BE415" s="57">
        <f t="shared" ca="1" si="55"/>
        <v>116</v>
      </c>
      <c r="BF415" s="42" t="str">
        <f t="shared" ca="1" si="52"/>
        <v>EJECUCION</v>
      </c>
    </row>
    <row r="416" spans="1:58" ht="154" x14ac:dyDescent="0.35">
      <c r="A416" s="39" t="s">
        <v>1103</v>
      </c>
      <c r="B416" s="1">
        <v>2025</v>
      </c>
      <c r="C416" s="3" t="s">
        <v>3000</v>
      </c>
      <c r="D416" s="3" t="s">
        <v>121</v>
      </c>
      <c r="E416" s="3" t="s">
        <v>3000</v>
      </c>
      <c r="F416" s="3" t="s">
        <v>118</v>
      </c>
      <c r="G416" s="80">
        <v>45825</v>
      </c>
      <c r="H416" s="3" t="s">
        <v>655</v>
      </c>
      <c r="I416" s="1" t="s">
        <v>2341</v>
      </c>
      <c r="J416" s="3">
        <v>1070618793</v>
      </c>
      <c r="K416" s="39" t="s">
        <v>53</v>
      </c>
      <c r="L416" s="39" t="s">
        <v>53</v>
      </c>
      <c r="M416" s="39" t="s">
        <v>56</v>
      </c>
      <c r="N416" s="3" t="s">
        <v>222</v>
      </c>
      <c r="O416" s="153" t="s">
        <v>3013</v>
      </c>
      <c r="P416" s="38">
        <v>45840000</v>
      </c>
      <c r="Q416" s="17">
        <v>6</v>
      </c>
      <c r="R416" s="16">
        <v>7200000</v>
      </c>
      <c r="S416" s="17">
        <v>11</v>
      </c>
      <c r="T416" s="16">
        <v>6240000</v>
      </c>
      <c r="U416" s="39" t="s">
        <v>3036</v>
      </c>
      <c r="V416" s="200" t="s">
        <v>3085</v>
      </c>
      <c r="W416" s="3" t="s">
        <v>53</v>
      </c>
      <c r="X416" s="3" t="s">
        <v>53</v>
      </c>
      <c r="Y416" s="3" t="s">
        <v>107</v>
      </c>
      <c r="Z416" s="39" t="s">
        <v>53</v>
      </c>
      <c r="AA416" s="39" t="s">
        <v>53</v>
      </c>
      <c r="AB416" s="16">
        <v>0</v>
      </c>
      <c r="AC416" s="16">
        <f t="shared" si="49"/>
        <v>45840000</v>
      </c>
      <c r="AD416" s="220" t="s">
        <v>53</v>
      </c>
      <c r="AE416" s="39" t="s">
        <v>53</v>
      </c>
      <c r="AF416" s="39" t="s">
        <v>53</v>
      </c>
      <c r="AG416" s="39" t="s">
        <v>53</v>
      </c>
      <c r="AH416" s="39" t="s">
        <v>53</v>
      </c>
      <c r="AI416" s="39" t="s">
        <v>53</v>
      </c>
      <c r="AJ416" s="39" t="s">
        <v>53</v>
      </c>
      <c r="AK416" s="39" t="s">
        <v>53</v>
      </c>
      <c r="AL416" s="39" t="s">
        <v>53</v>
      </c>
      <c r="AM416" s="39" t="s">
        <v>53</v>
      </c>
      <c r="AN416" s="39" t="s">
        <v>53</v>
      </c>
      <c r="AO416" s="39" t="s">
        <v>55</v>
      </c>
      <c r="AP416" s="24">
        <f t="shared" si="56"/>
        <v>45825</v>
      </c>
      <c r="AQ416" s="39" t="s">
        <v>53</v>
      </c>
      <c r="AR416" s="39" t="s">
        <v>53</v>
      </c>
      <c r="AS416" s="80">
        <v>45835</v>
      </c>
      <c r="AT416" s="20">
        <v>46017</v>
      </c>
      <c r="AU416" s="232">
        <f t="shared" si="54"/>
        <v>46017</v>
      </c>
      <c r="AV416" s="59" t="str">
        <f t="shared" ca="1" si="51"/>
        <v>EJECUCION</v>
      </c>
      <c r="AW416" s="39" t="s">
        <v>53</v>
      </c>
      <c r="AX416" s="43" t="s">
        <v>422</v>
      </c>
      <c r="AY416" s="1" t="s">
        <v>404</v>
      </c>
      <c r="AZ416" s="39" t="s">
        <v>55</v>
      </c>
      <c r="BA416" s="6" t="s">
        <v>3037</v>
      </c>
      <c r="BB416" s="1" t="s">
        <v>53</v>
      </c>
      <c r="BC416" s="1" t="s">
        <v>55</v>
      </c>
      <c r="BD416" s="3" t="s">
        <v>277</v>
      </c>
      <c r="BE416" s="57">
        <f t="shared" ca="1" si="55"/>
        <v>125</v>
      </c>
      <c r="BF416" s="42" t="str">
        <f t="shared" ca="1" si="52"/>
        <v>EJECUCION</v>
      </c>
    </row>
    <row r="417" spans="1:58" ht="168" x14ac:dyDescent="0.35">
      <c r="A417" s="39" t="s">
        <v>106</v>
      </c>
      <c r="B417" s="1">
        <v>2025</v>
      </c>
      <c r="C417" s="3" t="s">
        <v>3001</v>
      </c>
      <c r="D417" s="3" t="s">
        <v>121</v>
      </c>
      <c r="E417" s="3" t="s">
        <v>3001</v>
      </c>
      <c r="F417" s="3" t="s">
        <v>118</v>
      </c>
      <c r="G417" s="80">
        <v>45825</v>
      </c>
      <c r="H417" s="3" t="s">
        <v>3014</v>
      </c>
      <c r="I417" s="1" t="s">
        <v>2341</v>
      </c>
      <c r="J417" s="3">
        <v>900980857</v>
      </c>
      <c r="K417" s="39" t="s">
        <v>53</v>
      </c>
      <c r="L417" s="39" t="s">
        <v>53</v>
      </c>
      <c r="M417" s="39" t="s">
        <v>56</v>
      </c>
      <c r="N417" s="39" t="s">
        <v>3016</v>
      </c>
      <c r="O417" s="153" t="s">
        <v>3015</v>
      </c>
      <c r="P417" s="38">
        <v>130852400</v>
      </c>
      <c r="Q417" s="199" t="s">
        <v>3038</v>
      </c>
      <c r="R417" s="199" t="s">
        <v>3039</v>
      </c>
      <c r="S417" s="199" t="s">
        <v>3040</v>
      </c>
      <c r="T417" s="199" t="s">
        <v>3041</v>
      </c>
      <c r="U417" s="39" t="s">
        <v>3042</v>
      </c>
      <c r="V417" s="200" t="s">
        <v>3078</v>
      </c>
      <c r="W417" s="3" t="s">
        <v>53</v>
      </c>
      <c r="X417" s="3" t="s">
        <v>53</v>
      </c>
      <c r="Y417" s="3" t="s">
        <v>107</v>
      </c>
      <c r="Z417" s="39" t="s">
        <v>53</v>
      </c>
      <c r="AA417" s="39" t="s">
        <v>53</v>
      </c>
      <c r="AB417" s="16">
        <v>0</v>
      </c>
      <c r="AC417" s="16">
        <f t="shared" si="49"/>
        <v>130852400</v>
      </c>
      <c r="AD417" s="220" t="s">
        <v>53</v>
      </c>
      <c r="AE417" s="39" t="s">
        <v>53</v>
      </c>
      <c r="AF417" s="39" t="s">
        <v>53</v>
      </c>
      <c r="AG417" s="39" t="s">
        <v>53</v>
      </c>
      <c r="AH417" s="39" t="s">
        <v>53</v>
      </c>
      <c r="AI417" s="39" t="s">
        <v>53</v>
      </c>
      <c r="AJ417" s="39" t="s">
        <v>53</v>
      </c>
      <c r="AK417" s="39" t="s">
        <v>53</v>
      </c>
      <c r="AL417" s="39" t="s">
        <v>53</v>
      </c>
      <c r="AM417" s="39" t="s">
        <v>53</v>
      </c>
      <c r="AN417" s="39" t="s">
        <v>53</v>
      </c>
      <c r="AO417" s="39" t="s">
        <v>55</v>
      </c>
      <c r="AP417" s="24">
        <f t="shared" si="56"/>
        <v>45825</v>
      </c>
      <c r="AQ417" s="39" t="s">
        <v>53</v>
      </c>
      <c r="AR417" s="239" t="s">
        <v>53</v>
      </c>
      <c r="AS417" s="39"/>
      <c r="AT417" s="3"/>
      <c r="AU417" s="232">
        <f t="shared" si="54"/>
        <v>0</v>
      </c>
      <c r="AV417" s="59" t="str">
        <f t="shared" ca="1" si="51"/>
        <v>TERMINADO</v>
      </c>
      <c r="AW417" s="39" t="s">
        <v>53</v>
      </c>
      <c r="AX417" s="39" t="s">
        <v>477</v>
      </c>
      <c r="AY417" s="39" t="s">
        <v>478</v>
      </c>
      <c r="AZ417" s="39" t="s">
        <v>55</v>
      </c>
      <c r="BA417" s="6" t="s">
        <v>3043</v>
      </c>
      <c r="BB417" s="1" t="s">
        <v>53</v>
      </c>
      <c r="BC417" s="1" t="s">
        <v>55</v>
      </c>
      <c r="BD417" s="3" t="s">
        <v>277</v>
      </c>
      <c r="BE417" s="57">
        <f t="shared" ca="1" si="55"/>
        <v>-45892</v>
      </c>
      <c r="BF417" s="42" t="str">
        <f t="shared" ca="1" si="52"/>
        <v>TERMINADO</v>
      </c>
    </row>
    <row r="418" spans="1:58" ht="154" x14ac:dyDescent="0.35">
      <c r="A418" s="39" t="s">
        <v>106</v>
      </c>
      <c r="B418" s="1">
        <v>2025</v>
      </c>
      <c r="C418" s="3" t="s">
        <v>3002</v>
      </c>
      <c r="D418" s="3" t="s">
        <v>121</v>
      </c>
      <c r="E418" s="3" t="s">
        <v>3030</v>
      </c>
      <c r="F418" s="3" t="s">
        <v>118</v>
      </c>
      <c r="G418" s="80">
        <v>45825</v>
      </c>
      <c r="H418" s="3" t="s">
        <v>3029</v>
      </c>
      <c r="I418" s="1" t="s">
        <v>2341</v>
      </c>
      <c r="J418" s="3">
        <v>52226199</v>
      </c>
      <c r="K418" s="39" t="s">
        <v>53</v>
      </c>
      <c r="L418" s="39" t="s">
        <v>53</v>
      </c>
      <c r="M418" s="39" t="s">
        <v>56</v>
      </c>
      <c r="N418" s="39" t="s">
        <v>1303</v>
      </c>
      <c r="O418" s="153" t="s">
        <v>3031</v>
      </c>
      <c r="P418" s="38">
        <v>50640000</v>
      </c>
      <c r="Q418" s="240">
        <v>6</v>
      </c>
      <c r="R418" s="241">
        <v>8440000</v>
      </c>
      <c r="S418" s="199" t="s">
        <v>53</v>
      </c>
      <c r="T418" s="199" t="s">
        <v>53</v>
      </c>
      <c r="U418" s="39" t="s">
        <v>3044</v>
      </c>
      <c r="V418" s="200" t="s">
        <v>3140</v>
      </c>
      <c r="W418" s="39" t="s">
        <v>2129</v>
      </c>
      <c r="X418" s="39" t="s">
        <v>53</v>
      </c>
      <c r="Y418" s="39" t="s">
        <v>682</v>
      </c>
      <c r="Z418" s="39" t="s">
        <v>53</v>
      </c>
      <c r="AA418" s="39" t="s">
        <v>53</v>
      </c>
      <c r="AB418" s="16">
        <v>0</v>
      </c>
      <c r="AC418" s="16">
        <f t="shared" si="49"/>
        <v>50640000</v>
      </c>
      <c r="AD418" s="220" t="s">
        <v>53</v>
      </c>
      <c r="AE418" s="39" t="s">
        <v>53</v>
      </c>
      <c r="AF418" s="39" t="s">
        <v>53</v>
      </c>
      <c r="AG418" s="39" t="s">
        <v>53</v>
      </c>
      <c r="AH418" s="39" t="s">
        <v>53</v>
      </c>
      <c r="AI418" s="39" t="s">
        <v>53</v>
      </c>
      <c r="AJ418" s="39" t="s">
        <v>53</v>
      </c>
      <c r="AK418" s="39" t="s">
        <v>53</v>
      </c>
      <c r="AL418" s="39" t="s">
        <v>53</v>
      </c>
      <c r="AM418" s="39" t="s">
        <v>53</v>
      </c>
      <c r="AN418" s="39" t="s">
        <v>53</v>
      </c>
      <c r="AO418" s="39" t="s">
        <v>55</v>
      </c>
      <c r="AP418" s="24">
        <f t="shared" si="56"/>
        <v>45825</v>
      </c>
      <c r="AQ418" s="39" t="s">
        <v>53</v>
      </c>
      <c r="AR418" s="231" t="s">
        <v>53</v>
      </c>
      <c r="AS418" s="80">
        <v>45826</v>
      </c>
      <c r="AT418" s="20">
        <v>46008</v>
      </c>
      <c r="AU418" s="20">
        <f t="shared" si="54"/>
        <v>46008</v>
      </c>
      <c r="AV418" s="59" t="str">
        <f t="shared" ca="1" si="51"/>
        <v>EJECUCION</v>
      </c>
      <c r="AW418" s="39" t="s">
        <v>53</v>
      </c>
      <c r="AX418" s="39" t="s">
        <v>2132</v>
      </c>
      <c r="AY418" s="39" t="s">
        <v>1490</v>
      </c>
      <c r="AZ418" s="213" t="s">
        <v>55</v>
      </c>
      <c r="BA418" s="6" t="s">
        <v>3045</v>
      </c>
      <c r="BB418" s="1" t="s">
        <v>53</v>
      </c>
      <c r="BC418" s="1" t="s">
        <v>55</v>
      </c>
      <c r="BD418" s="39" t="s">
        <v>643</v>
      </c>
      <c r="BE418" s="57">
        <f t="shared" ca="1" si="55"/>
        <v>116</v>
      </c>
      <c r="BF418" s="42" t="str">
        <f t="shared" ca="1" si="52"/>
        <v>EJECUCION</v>
      </c>
    </row>
    <row r="419" spans="1:58" ht="154" x14ac:dyDescent="0.35">
      <c r="A419" s="39" t="s">
        <v>98</v>
      </c>
      <c r="B419" s="1">
        <v>2025</v>
      </c>
      <c r="C419" s="3" t="s">
        <v>3003</v>
      </c>
      <c r="D419" s="3" t="s">
        <v>121</v>
      </c>
      <c r="E419" s="3" t="s">
        <v>3046</v>
      </c>
      <c r="F419" s="3" t="s">
        <v>118</v>
      </c>
      <c r="G419" s="80">
        <v>45826</v>
      </c>
      <c r="H419" s="3" t="s">
        <v>1362</v>
      </c>
      <c r="I419" s="1" t="s">
        <v>2341</v>
      </c>
      <c r="J419" s="3">
        <v>1072338771</v>
      </c>
      <c r="K419" s="39" t="s">
        <v>53</v>
      </c>
      <c r="L419" s="39" t="s">
        <v>53</v>
      </c>
      <c r="M419" s="39" t="s">
        <v>56</v>
      </c>
      <c r="N419" s="39" t="s">
        <v>222</v>
      </c>
      <c r="O419" s="153" t="s">
        <v>1333</v>
      </c>
      <c r="P419" s="38">
        <v>39000000</v>
      </c>
      <c r="Q419" s="22">
        <v>6</v>
      </c>
      <c r="R419" s="16">
        <v>5000000</v>
      </c>
      <c r="S419" s="242" t="s">
        <v>2641</v>
      </c>
      <c r="T419" s="17" t="s">
        <v>53</v>
      </c>
      <c r="U419" s="39" t="s">
        <v>3047</v>
      </c>
      <c r="V419" s="200" t="s">
        <v>3141</v>
      </c>
      <c r="W419" s="39" t="s">
        <v>2832</v>
      </c>
      <c r="X419" s="3" t="s">
        <v>53</v>
      </c>
      <c r="Y419" s="3" t="s">
        <v>682</v>
      </c>
      <c r="Z419" s="39" t="s">
        <v>53</v>
      </c>
      <c r="AA419" s="39" t="s">
        <v>53</v>
      </c>
      <c r="AB419" s="16">
        <v>0</v>
      </c>
      <c r="AC419" s="16">
        <f t="shared" si="49"/>
        <v>39000000</v>
      </c>
      <c r="AD419" s="220" t="s">
        <v>53</v>
      </c>
      <c r="AE419" s="39" t="s">
        <v>53</v>
      </c>
      <c r="AF419" s="39" t="s">
        <v>53</v>
      </c>
      <c r="AG419" s="39" t="s">
        <v>53</v>
      </c>
      <c r="AH419" s="39" t="s">
        <v>53</v>
      </c>
      <c r="AI419" s="39" t="s">
        <v>53</v>
      </c>
      <c r="AJ419" s="39" t="s">
        <v>53</v>
      </c>
      <c r="AK419" s="39" t="s">
        <v>53</v>
      </c>
      <c r="AL419" s="39" t="s">
        <v>53</v>
      </c>
      <c r="AM419" s="39" t="s">
        <v>53</v>
      </c>
      <c r="AN419" s="39" t="s">
        <v>53</v>
      </c>
      <c r="AO419" s="39" t="s">
        <v>55</v>
      </c>
      <c r="AP419" s="24">
        <f t="shared" si="56"/>
        <v>45826</v>
      </c>
      <c r="AQ419" s="39" t="s">
        <v>53</v>
      </c>
      <c r="AR419" s="231" t="s">
        <v>53</v>
      </c>
      <c r="AS419" s="80">
        <v>45827</v>
      </c>
      <c r="AT419" s="20">
        <v>46009</v>
      </c>
      <c r="AU419" s="20">
        <f t="shared" si="54"/>
        <v>46009</v>
      </c>
      <c r="AV419" s="59" t="str">
        <f t="shared" ca="1" si="51"/>
        <v>EJECUCION</v>
      </c>
      <c r="AW419" s="213" t="s">
        <v>53</v>
      </c>
      <c r="AX419" s="39" t="s">
        <v>2132</v>
      </c>
      <c r="AY419" s="39" t="s">
        <v>1490</v>
      </c>
      <c r="AZ419" s="39" t="s">
        <v>55</v>
      </c>
      <c r="BA419" s="6" t="s">
        <v>3045</v>
      </c>
      <c r="BB419" s="1" t="s">
        <v>53</v>
      </c>
      <c r="BC419" s="1" t="s">
        <v>55</v>
      </c>
      <c r="BD419" s="3" t="s">
        <v>643</v>
      </c>
      <c r="BE419" s="57">
        <f t="shared" ca="1" si="55"/>
        <v>117</v>
      </c>
      <c r="BF419" s="42" t="str">
        <f t="shared" ca="1" si="52"/>
        <v>EJECUCION</v>
      </c>
    </row>
    <row r="420" spans="1:58" ht="154" x14ac:dyDescent="0.35">
      <c r="A420" s="39" t="s">
        <v>98</v>
      </c>
      <c r="B420" s="1">
        <v>2025</v>
      </c>
      <c r="C420" s="3" t="s">
        <v>3004</v>
      </c>
      <c r="D420" s="3" t="s">
        <v>121</v>
      </c>
      <c r="E420" s="3" t="s">
        <v>3004</v>
      </c>
      <c r="F420" s="3" t="s">
        <v>118</v>
      </c>
      <c r="G420" s="80">
        <v>45827</v>
      </c>
      <c r="H420" s="39" t="s">
        <v>1593</v>
      </c>
      <c r="I420" s="1" t="s">
        <v>2341</v>
      </c>
      <c r="J420" s="3">
        <v>1020782566</v>
      </c>
      <c r="K420" s="39" t="s">
        <v>53</v>
      </c>
      <c r="L420" s="39" t="s">
        <v>53</v>
      </c>
      <c r="M420" s="39" t="s">
        <v>56</v>
      </c>
      <c r="N420" s="39" t="s">
        <v>2328</v>
      </c>
      <c r="O420" s="153" t="s">
        <v>1501</v>
      </c>
      <c r="P420" s="38">
        <v>39000000</v>
      </c>
      <c r="Q420" s="22">
        <v>6</v>
      </c>
      <c r="R420" s="16">
        <v>5000000</v>
      </c>
      <c r="S420" s="242" t="s">
        <v>2641</v>
      </c>
      <c r="T420" s="199" t="s">
        <v>53</v>
      </c>
      <c r="U420" s="39" t="s">
        <v>3100</v>
      </c>
      <c r="V420" s="200" t="s">
        <v>4327</v>
      </c>
      <c r="W420" s="39" t="s">
        <v>2832</v>
      </c>
      <c r="X420" s="3" t="s">
        <v>53</v>
      </c>
      <c r="Y420" s="3" t="s">
        <v>682</v>
      </c>
      <c r="Z420" s="39" t="s">
        <v>53</v>
      </c>
      <c r="AA420" s="39" t="s">
        <v>53</v>
      </c>
      <c r="AB420" s="16">
        <v>0</v>
      </c>
      <c r="AC420" s="16">
        <f t="shared" ref="AC420:AC434" si="57">P420+AB420</f>
        <v>39000000</v>
      </c>
      <c r="AD420" s="220" t="s">
        <v>53</v>
      </c>
      <c r="AE420" s="39" t="s">
        <v>53</v>
      </c>
      <c r="AF420" s="39" t="s">
        <v>53</v>
      </c>
      <c r="AG420" s="39" t="s">
        <v>53</v>
      </c>
      <c r="AH420" s="39" t="s">
        <v>53</v>
      </c>
      <c r="AI420" s="39" t="s">
        <v>53</v>
      </c>
      <c r="AJ420" s="39" t="s">
        <v>53</v>
      </c>
      <c r="AK420" s="39" t="s">
        <v>53</v>
      </c>
      <c r="AL420" s="39" t="s">
        <v>53</v>
      </c>
      <c r="AM420" s="39" t="s">
        <v>53</v>
      </c>
      <c r="AN420" s="39" t="s">
        <v>53</v>
      </c>
      <c r="AO420" s="39" t="s">
        <v>55</v>
      </c>
      <c r="AP420" s="24">
        <f t="shared" si="56"/>
        <v>45827</v>
      </c>
      <c r="AQ420" s="39" t="s">
        <v>53</v>
      </c>
      <c r="AR420" s="231" t="s">
        <v>53</v>
      </c>
      <c r="AS420" s="80">
        <v>45833</v>
      </c>
      <c r="AT420" s="20">
        <v>46015</v>
      </c>
      <c r="AU420" s="243">
        <f t="shared" si="54"/>
        <v>46015</v>
      </c>
      <c r="AV420" s="59" t="str">
        <f t="shared" ca="1" si="51"/>
        <v>EJECUCION</v>
      </c>
      <c r="AW420" s="201" t="s">
        <v>53</v>
      </c>
      <c r="AX420" s="43" t="s">
        <v>422</v>
      </c>
      <c r="AY420" s="1" t="s">
        <v>404</v>
      </c>
      <c r="AZ420" s="39" t="s">
        <v>55</v>
      </c>
      <c r="BA420" s="6" t="s">
        <v>3101</v>
      </c>
      <c r="BB420" s="1" t="s">
        <v>53</v>
      </c>
      <c r="BC420" s="1" t="s">
        <v>55</v>
      </c>
      <c r="BD420" s="39" t="s">
        <v>643</v>
      </c>
      <c r="BE420" s="57">
        <f t="shared" ca="1" si="55"/>
        <v>123</v>
      </c>
      <c r="BF420" s="42" t="str">
        <f t="shared" ca="1" si="52"/>
        <v>EJECUCION</v>
      </c>
    </row>
    <row r="421" spans="1:58" ht="154" x14ac:dyDescent="0.35">
      <c r="A421" s="39" t="s">
        <v>106</v>
      </c>
      <c r="B421" s="1">
        <v>2025</v>
      </c>
      <c r="C421" s="3" t="s">
        <v>3005</v>
      </c>
      <c r="D421" s="3" t="s">
        <v>121</v>
      </c>
      <c r="E421" s="3" t="s">
        <v>3049</v>
      </c>
      <c r="F421" s="3" t="s">
        <v>118</v>
      </c>
      <c r="G421" s="80">
        <v>45825</v>
      </c>
      <c r="H421" s="39" t="s">
        <v>3048</v>
      </c>
      <c r="I421" s="1" t="s">
        <v>2341</v>
      </c>
      <c r="J421" s="3">
        <v>1070954274</v>
      </c>
      <c r="K421" s="39" t="s">
        <v>53</v>
      </c>
      <c r="L421" s="39" t="s">
        <v>53</v>
      </c>
      <c r="M421" s="39" t="s">
        <v>56</v>
      </c>
      <c r="N421" s="39" t="s">
        <v>3051</v>
      </c>
      <c r="O421" s="153" t="s">
        <v>3050</v>
      </c>
      <c r="P421" s="38">
        <v>25066800</v>
      </c>
      <c r="Q421" s="22">
        <v>6</v>
      </c>
      <c r="R421" s="16">
        <v>4177800</v>
      </c>
      <c r="S421" s="199" t="s">
        <v>3052</v>
      </c>
      <c r="T421" s="199" t="s">
        <v>3076</v>
      </c>
      <c r="U421" s="39" t="s">
        <v>53</v>
      </c>
      <c r="V421" s="200" t="s">
        <v>3102</v>
      </c>
      <c r="W421" s="39" t="s">
        <v>53</v>
      </c>
      <c r="X421" s="39" t="s">
        <v>53</v>
      </c>
      <c r="Y421" s="39" t="s">
        <v>107</v>
      </c>
      <c r="Z421" s="39" t="s">
        <v>53</v>
      </c>
      <c r="AA421" s="39" t="s">
        <v>53</v>
      </c>
      <c r="AB421" s="16">
        <v>0</v>
      </c>
      <c r="AC421" s="16">
        <f t="shared" si="57"/>
        <v>25066800</v>
      </c>
      <c r="AD421" s="220" t="s">
        <v>53</v>
      </c>
      <c r="AE421" s="39" t="s">
        <v>53</v>
      </c>
      <c r="AF421" s="39" t="s">
        <v>53</v>
      </c>
      <c r="AG421" s="39" t="s">
        <v>53</v>
      </c>
      <c r="AH421" s="39" t="s">
        <v>53</v>
      </c>
      <c r="AI421" s="39" t="s">
        <v>53</v>
      </c>
      <c r="AJ421" s="39" t="s">
        <v>53</v>
      </c>
      <c r="AK421" s="39" t="s">
        <v>53</v>
      </c>
      <c r="AL421" s="39" t="s">
        <v>53</v>
      </c>
      <c r="AM421" s="39" t="s">
        <v>53</v>
      </c>
      <c r="AN421" s="39" t="s">
        <v>53</v>
      </c>
      <c r="AO421" s="39" t="s">
        <v>55</v>
      </c>
      <c r="AP421" s="24">
        <f t="shared" si="56"/>
        <v>45825</v>
      </c>
      <c r="AQ421" s="39" t="s">
        <v>53</v>
      </c>
      <c r="AR421" s="231" t="s">
        <v>53</v>
      </c>
      <c r="AS421" s="80">
        <v>45826</v>
      </c>
      <c r="AT421" s="20">
        <v>46008</v>
      </c>
      <c r="AU421" s="20">
        <f t="shared" si="54"/>
        <v>46008</v>
      </c>
      <c r="AV421" s="59" t="str">
        <f t="shared" ca="1" si="51"/>
        <v>EJECUCION</v>
      </c>
      <c r="AW421" s="39" t="s">
        <v>53</v>
      </c>
      <c r="AX421" s="39" t="s">
        <v>81</v>
      </c>
      <c r="AY421" s="39" t="s">
        <v>71</v>
      </c>
      <c r="AZ421" s="39" t="s">
        <v>55</v>
      </c>
      <c r="BA421" s="6" t="s">
        <v>3053</v>
      </c>
      <c r="BB421" s="1" t="s">
        <v>53</v>
      </c>
      <c r="BC421" s="1" t="s">
        <v>55</v>
      </c>
      <c r="BD421" s="39" t="s">
        <v>277</v>
      </c>
      <c r="BE421" s="57">
        <f t="shared" ca="1" si="55"/>
        <v>116</v>
      </c>
      <c r="BF421" s="42" t="str">
        <f t="shared" ca="1" si="52"/>
        <v>EJECUCION</v>
      </c>
    </row>
    <row r="422" spans="1:58" ht="34.25" customHeight="1" x14ac:dyDescent="0.35">
      <c r="A422" s="39" t="s">
        <v>106</v>
      </c>
      <c r="B422" s="1">
        <v>2025</v>
      </c>
      <c r="C422" s="3" t="s">
        <v>3006</v>
      </c>
      <c r="D422" s="3" t="s">
        <v>121</v>
      </c>
      <c r="E422" s="3" t="s">
        <v>3006</v>
      </c>
      <c r="F422" s="3" t="s">
        <v>118</v>
      </c>
      <c r="G422" s="80">
        <v>45826</v>
      </c>
      <c r="H422" s="39" t="s">
        <v>1886</v>
      </c>
      <c r="I422" s="1" t="s">
        <v>2341</v>
      </c>
      <c r="J422" s="3">
        <v>21113339</v>
      </c>
      <c r="K422" s="201" t="s">
        <v>53</v>
      </c>
      <c r="L422" s="201" t="s">
        <v>53</v>
      </c>
      <c r="M422" s="201" t="s">
        <v>56</v>
      </c>
      <c r="N422" s="3" t="s">
        <v>362</v>
      </c>
      <c r="O422" s="153" t="s">
        <v>355</v>
      </c>
      <c r="P422" s="38">
        <v>34833333</v>
      </c>
      <c r="Q422" s="22">
        <v>6</v>
      </c>
      <c r="R422" s="16">
        <v>5500000</v>
      </c>
      <c r="T422" s="16">
        <v>1833333</v>
      </c>
      <c r="U422" s="39" t="s">
        <v>3103</v>
      </c>
      <c r="V422" s="200" t="s">
        <v>3176</v>
      </c>
      <c r="W422" s="39" t="s">
        <v>53</v>
      </c>
      <c r="X422" s="39" t="s">
        <v>53</v>
      </c>
      <c r="Y422" s="39" t="s">
        <v>107</v>
      </c>
      <c r="Z422" s="201" t="s">
        <v>53</v>
      </c>
      <c r="AA422" s="201" t="s">
        <v>53</v>
      </c>
      <c r="AB422" s="219">
        <v>0</v>
      </c>
      <c r="AC422" s="219">
        <f t="shared" si="57"/>
        <v>34833333</v>
      </c>
      <c r="AD422" s="228" t="s">
        <v>53</v>
      </c>
      <c r="AE422" s="201" t="s">
        <v>53</v>
      </c>
      <c r="AF422" s="201" t="s">
        <v>53</v>
      </c>
      <c r="AG422" s="201" t="s">
        <v>53</v>
      </c>
      <c r="AH422" s="201" t="s">
        <v>53</v>
      </c>
      <c r="AI422" s="201" t="s">
        <v>53</v>
      </c>
      <c r="AJ422" s="201" t="s">
        <v>53</v>
      </c>
      <c r="AK422" s="201" t="s">
        <v>53</v>
      </c>
      <c r="AL422" s="201" t="s">
        <v>53</v>
      </c>
      <c r="AM422" s="201" t="s">
        <v>53</v>
      </c>
      <c r="AN422" s="201" t="s">
        <v>53</v>
      </c>
      <c r="AO422" s="201" t="s">
        <v>55</v>
      </c>
      <c r="AP422" s="209">
        <f t="shared" si="56"/>
        <v>45826</v>
      </c>
      <c r="AQ422" s="201" t="s">
        <v>53</v>
      </c>
      <c r="AR422" s="238" t="s">
        <v>53</v>
      </c>
      <c r="AS422" s="80">
        <v>45834</v>
      </c>
      <c r="AT422" s="20">
        <v>46022</v>
      </c>
      <c r="AU422" s="20">
        <f t="shared" si="54"/>
        <v>46022</v>
      </c>
      <c r="AV422" s="59" t="str">
        <f t="shared" ca="1" si="51"/>
        <v>EJECUCION</v>
      </c>
      <c r="AW422" s="39" t="s">
        <v>53</v>
      </c>
      <c r="AX422" s="39" t="s">
        <v>769</v>
      </c>
      <c r="AY422" s="2" t="s">
        <v>358</v>
      </c>
      <c r="AZ422" s="201" t="s">
        <v>55</v>
      </c>
      <c r="BA422" s="6" t="s">
        <v>3104</v>
      </c>
      <c r="BB422" s="198" t="s">
        <v>53</v>
      </c>
      <c r="BC422" s="198" t="s">
        <v>55</v>
      </c>
      <c r="BD422" s="39" t="s">
        <v>277</v>
      </c>
      <c r="BE422" s="57">
        <f t="shared" ca="1" si="55"/>
        <v>130</v>
      </c>
      <c r="BF422" s="42" t="str">
        <f t="shared" ca="1" si="52"/>
        <v>EJECUCION</v>
      </c>
    </row>
    <row r="423" spans="1:58" ht="154" x14ac:dyDescent="0.35">
      <c r="A423" s="39" t="s">
        <v>106</v>
      </c>
      <c r="B423" s="1">
        <v>2025</v>
      </c>
      <c r="C423" s="3" t="s">
        <v>3086</v>
      </c>
      <c r="D423" s="3" t="s">
        <v>121</v>
      </c>
      <c r="E423" s="3" t="s">
        <v>3086</v>
      </c>
      <c r="F423" s="3" t="s">
        <v>118</v>
      </c>
      <c r="G423" s="80">
        <v>45826</v>
      </c>
      <c r="H423" s="39" t="s">
        <v>3105</v>
      </c>
      <c r="I423" s="1" t="s">
        <v>2341</v>
      </c>
      <c r="J423" s="3">
        <v>19288115</v>
      </c>
      <c r="K423" s="201" t="s">
        <v>53</v>
      </c>
      <c r="L423" s="201" t="s">
        <v>53</v>
      </c>
      <c r="M423" s="201" t="s">
        <v>56</v>
      </c>
      <c r="N423" s="39" t="s">
        <v>2431</v>
      </c>
      <c r="O423" s="153" t="s">
        <v>3106</v>
      </c>
      <c r="P423" s="38">
        <v>32000000</v>
      </c>
      <c r="Q423" s="22">
        <v>4</v>
      </c>
      <c r="R423" s="16">
        <v>8000000</v>
      </c>
      <c r="S423" s="199" t="s">
        <v>53</v>
      </c>
      <c r="T423" s="199" t="s">
        <v>53</v>
      </c>
      <c r="U423" s="39" t="s">
        <v>3107</v>
      </c>
      <c r="V423" s="320"/>
      <c r="W423" s="39" t="s">
        <v>3108</v>
      </c>
      <c r="X423" s="39" t="s">
        <v>3109</v>
      </c>
      <c r="Y423" s="39" t="s">
        <v>682</v>
      </c>
      <c r="Z423" s="201" t="s">
        <v>53</v>
      </c>
      <c r="AA423" s="201" t="s">
        <v>53</v>
      </c>
      <c r="AB423" s="219">
        <v>0</v>
      </c>
      <c r="AC423" s="219">
        <f t="shared" si="57"/>
        <v>32000000</v>
      </c>
      <c r="AD423" s="228" t="s">
        <v>53</v>
      </c>
      <c r="AE423" s="201" t="s">
        <v>53</v>
      </c>
      <c r="AF423" s="201" t="s">
        <v>53</v>
      </c>
      <c r="AG423" s="201" t="s">
        <v>53</v>
      </c>
      <c r="AH423" s="201" t="s">
        <v>53</v>
      </c>
      <c r="AI423" s="201" t="s">
        <v>53</v>
      </c>
      <c r="AJ423" s="201" t="s">
        <v>53</v>
      </c>
      <c r="AK423" s="201" t="s">
        <v>53</v>
      </c>
      <c r="AL423" s="201" t="s">
        <v>53</v>
      </c>
      <c r="AM423" s="201" t="s">
        <v>53</v>
      </c>
      <c r="AN423" s="201" t="s">
        <v>53</v>
      </c>
      <c r="AO423" s="201" t="s">
        <v>55</v>
      </c>
      <c r="AP423" s="209">
        <f t="shared" si="56"/>
        <v>45826</v>
      </c>
      <c r="AQ423" s="201" t="s">
        <v>53</v>
      </c>
      <c r="AR423" s="238" t="s">
        <v>53</v>
      </c>
      <c r="AS423" s="80">
        <v>45834</v>
      </c>
      <c r="AT423" s="20">
        <v>45955</v>
      </c>
      <c r="AU423" s="20">
        <f t="shared" si="54"/>
        <v>45955</v>
      </c>
      <c r="AV423" s="59" t="str">
        <f t="shared" ca="1" si="51"/>
        <v>EJECUCION</v>
      </c>
      <c r="AW423" s="39" t="s">
        <v>53</v>
      </c>
      <c r="AX423" s="39" t="s">
        <v>94</v>
      </c>
      <c r="AY423" s="39" t="s">
        <v>1727</v>
      </c>
      <c r="AZ423" s="201" t="s">
        <v>55</v>
      </c>
      <c r="BA423" s="6" t="s">
        <v>3110</v>
      </c>
      <c r="BB423" s="198" t="s">
        <v>53</v>
      </c>
      <c r="BC423" s="198" t="s">
        <v>55</v>
      </c>
      <c r="BD423" s="39" t="s">
        <v>643</v>
      </c>
      <c r="BE423" s="57">
        <f t="shared" ca="1" si="55"/>
        <v>63</v>
      </c>
      <c r="BF423" s="42" t="str">
        <f t="shared" ca="1" si="52"/>
        <v>EJECUCION</v>
      </c>
    </row>
    <row r="424" spans="1:58" ht="98" x14ac:dyDescent="0.35">
      <c r="A424" s="39" t="s">
        <v>1103</v>
      </c>
      <c r="B424" s="1">
        <v>2025</v>
      </c>
      <c r="C424" s="3" t="s">
        <v>3088</v>
      </c>
      <c r="D424" s="3" t="s">
        <v>121</v>
      </c>
      <c r="E424" s="3" t="s">
        <v>3088</v>
      </c>
      <c r="F424" s="3" t="s">
        <v>118</v>
      </c>
      <c r="G424" s="80">
        <v>45826</v>
      </c>
      <c r="H424" s="39" t="s">
        <v>3111</v>
      </c>
      <c r="I424" s="1" t="s">
        <v>2341</v>
      </c>
      <c r="J424" s="3">
        <v>1073426779</v>
      </c>
      <c r="K424" s="201" t="s">
        <v>53</v>
      </c>
      <c r="L424" s="201" t="s">
        <v>53</v>
      </c>
      <c r="M424" s="201" t="s">
        <v>56</v>
      </c>
      <c r="N424" s="39" t="s">
        <v>553</v>
      </c>
      <c r="O424" s="153" t="s">
        <v>3112</v>
      </c>
      <c r="P424" s="38">
        <v>24000000</v>
      </c>
      <c r="Q424" s="22">
        <v>4</v>
      </c>
      <c r="R424" s="16">
        <v>6000000</v>
      </c>
      <c r="S424" s="199" t="s">
        <v>53</v>
      </c>
      <c r="T424" s="199" t="s">
        <v>53</v>
      </c>
      <c r="U424" s="39" t="s">
        <v>3113</v>
      </c>
      <c r="V424" s="200" t="s">
        <v>3115</v>
      </c>
      <c r="W424" s="39" t="s">
        <v>3114</v>
      </c>
      <c r="X424" s="39" t="s">
        <v>3109</v>
      </c>
      <c r="Y424" s="39" t="s">
        <v>682</v>
      </c>
      <c r="Z424" s="201" t="s">
        <v>53</v>
      </c>
      <c r="AA424" s="201" t="s">
        <v>53</v>
      </c>
      <c r="AB424" s="219">
        <v>0</v>
      </c>
      <c r="AC424" s="219">
        <f t="shared" si="57"/>
        <v>24000000</v>
      </c>
      <c r="AD424" s="228" t="s">
        <v>53</v>
      </c>
      <c r="AE424" s="201" t="s">
        <v>53</v>
      </c>
      <c r="AF424" s="201" t="s">
        <v>53</v>
      </c>
      <c r="AG424" s="201" t="s">
        <v>53</v>
      </c>
      <c r="AH424" s="201" t="s">
        <v>53</v>
      </c>
      <c r="AI424" s="201" t="s">
        <v>53</v>
      </c>
      <c r="AJ424" s="201" t="s">
        <v>53</v>
      </c>
      <c r="AK424" s="201" t="s">
        <v>53</v>
      </c>
      <c r="AL424" s="201" t="s">
        <v>53</v>
      </c>
      <c r="AM424" s="201" t="s">
        <v>53</v>
      </c>
      <c r="AN424" s="201" t="s">
        <v>53</v>
      </c>
      <c r="AO424" s="201" t="s">
        <v>55</v>
      </c>
      <c r="AP424" s="209">
        <f t="shared" si="56"/>
        <v>45826</v>
      </c>
      <c r="AQ424" s="201" t="s">
        <v>53</v>
      </c>
      <c r="AR424" s="238" t="s">
        <v>53</v>
      </c>
      <c r="AS424" s="80">
        <v>45827</v>
      </c>
      <c r="AT424" s="20">
        <v>45948</v>
      </c>
      <c r="AU424" s="20">
        <f t="shared" si="54"/>
        <v>45948</v>
      </c>
      <c r="AV424" s="59" t="str">
        <f t="shared" ca="1" si="51"/>
        <v>EJECUCION</v>
      </c>
      <c r="AW424" s="39" t="s">
        <v>53</v>
      </c>
      <c r="AX424" s="39" t="s">
        <v>94</v>
      </c>
      <c r="AY424" s="39" t="s">
        <v>1727</v>
      </c>
      <c r="AZ424" s="201" t="s">
        <v>55</v>
      </c>
      <c r="BA424" s="6" t="s">
        <v>3116</v>
      </c>
      <c r="BB424" s="198" t="s">
        <v>53</v>
      </c>
      <c r="BC424" s="198" t="s">
        <v>55</v>
      </c>
      <c r="BD424" s="39" t="s">
        <v>643</v>
      </c>
      <c r="BE424" s="57">
        <f t="shared" ca="1" si="55"/>
        <v>56</v>
      </c>
      <c r="BF424" s="42" t="str">
        <f t="shared" ca="1" si="52"/>
        <v>EJECUCION</v>
      </c>
    </row>
    <row r="425" spans="1:58" ht="154" x14ac:dyDescent="0.35">
      <c r="A425" s="39" t="s">
        <v>1103</v>
      </c>
      <c r="B425" s="1">
        <v>2025</v>
      </c>
      <c r="C425" s="3" t="s">
        <v>3087</v>
      </c>
      <c r="D425" s="3" t="s">
        <v>121</v>
      </c>
      <c r="E425" s="3" t="s">
        <v>3087</v>
      </c>
      <c r="F425" s="3" t="s">
        <v>118</v>
      </c>
      <c r="G425" s="80">
        <v>45827</v>
      </c>
      <c r="H425" s="3" t="s">
        <v>1571</v>
      </c>
      <c r="I425" s="1" t="s">
        <v>2341</v>
      </c>
      <c r="J425" s="3">
        <v>80432390</v>
      </c>
      <c r="K425" s="201" t="s">
        <v>53</v>
      </c>
      <c r="L425" s="201" t="s">
        <v>53</v>
      </c>
      <c r="M425" s="201" t="s">
        <v>56</v>
      </c>
      <c r="N425" s="39" t="s">
        <v>3117</v>
      </c>
      <c r="O425" s="153" t="s">
        <v>1359</v>
      </c>
      <c r="P425" s="38">
        <v>39000000</v>
      </c>
      <c r="Q425" s="22">
        <v>6</v>
      </c>
      <c r="R425" s="16">
        <v>5000000</v>
      </c>
      <c r="S425" s="242" t="s">
        <v>2641</v>
      </c>
      <c r="T425" s="199" t="s">
        <v>53</v>
      </c>
      <c r="U425" s="39" t="s">
        <v>3118</v>
      </c>
      <c r="V425" s="200" t="s">
        <v>4328</v>
      </c>
      <c r="W425" s="39" t="s">
        <v>2846</v>
      </c>
      <c r="X425" s="39" t="s">
        <v>3109</v>
      </c>
      <c r="Y425" s="39" t="s">
        <v>682</v>
      </c>
      <c r="Z425" s="201" t="s">
        <v>53</v>
      </c>
      <c r="AA425" s="201" t="s">
        <v>53</v>
      </c>
      <c r="AB425" s="219">
        <v>0</v>
      </c>
      <c r="AC425" s="219">
        <f t="shared" si="57"/>
        <v>39000000</v>
      </c>
      <c r="AD425" s="228" t="s">
        <v>53</v>
      </c>
      <c r="AE425" s="201" t="s">
        <v>53</v>
      </c>
      <c r="AF425" s="201" t="s">
        <v>53</v>
      </c>
      <c r="AG425" s="201" t="s">
        <v>53</v>
      </c>
      <c r="AH425" s="201" t="s">
        <v>53</v>
      </c>
      <c r="AI425" s="201" t="s">
        <v>53</v>
      </c>
      <c r="AJ425" s="201" t="s">
        <v>53</v>
      </c>
      <c r="AK425" s="201" t="s">
        <v>53</v>
      </c>
      <c r="AL425" s="201" t="s">
        <v>53</v>
      </c>
      <c r="AM425" s="201" t="s">
        <v>53</v>
      </c>
      <c r="AN425" s="201" t="s">
        <v>53</v>
      </c>
      <c r="AO425" s="201" t="s">
        <v>55</v>
      </c>
      <c r="AP425" s="209">
        <f t="shared" si="56"/>
        <v>45827</v>
      </c>
      <c r="AQ425" s="201" t="s">
        <v>53</v>
      </c>
      <c r="AR425" s="238" t="s">
        <v>53</v>
      </c>
      <c r="AS425" s="80">
        <v>45828</v>
      </c>
      <c r="AT425" s="20">
        <v>46010</v>
      </c>
      <c r="AU425" s="20">
        <f t="shared" si="54"/>
        <v>46010</v>
      </c>
      <c r="AV425" s="59" t="str">
        <f t="shared" ca="1" si="51"/>
        <v>EJECUCION</v>
      </c>
      <c r="AW425" s="39" t="s">
        <v>53</v>
      </c>
      <c r="AX425" s="39" t="s">
        <v>547</v>
      </c>
      <c r="AY425" s="39" t="s">
        <v>548</v>
      </c>
      <c r="AZ425" s="201" t="s">
        <v>55</v>
      </c>
      <c r="BA425" s="6" t="s">
        <v>3119</v>
      </c>
      <c r="BB425" s="198" t="s">
        <v>53</v>
      </c>
      <c r="BC425" s="198" t="s">
        <v>55</v>
      </c>
      <c r="BD425" s="39" t="s">
        <v>643</v>
      </c>
      <c r="BE425" s="57">
        <f t="shared" ca="1" si="55"/>
        <v>118</v>
      </c>
      <c r="BF425" s="42" t="str">
        <f t="shared" ca="1" si="52"/>
        <v>EJECUCION</v>
      </c>
    </row>
    <row r="426" spans="1:58" ht="154" x14ac:dyDescent="0.35">
      <c r="A426" s="39" t="s">
        <v>1103</v>
      </c>
      <c r="B426" s="1">
        <v>2025</v>
      </c>
      <c r="C426" s="3" t="s">
        <v>3089</v>
      </c>
      <c r="D426" s="3" t="s">
        <v>121</v>
      </c>
      <c r="E426" s="3" t="s">
        <v>3089</v>
      </c>
      <c r="F426" s="3" t="s">
        <v>118</v>
      </c>
      <c r="G426" s="80">
        <v>45826</v>
      </c>
      <c r="H426" s="39" t="s">
        <v>1506</v>
      </c>
      <c r="I426" s="1" t="s">
        <v>2341</v>
      </c>
      <c r="J426" s="3">
        <v>79840671</v>
      </c>
      <c r="K426" s="201" t="s">
        <v>53</v>
      </c>
      <c r="L426" s="201" t="s">
        <v>53</v>
      </c>
      <c r="M426" s="201" t="s">
        <v>56</v>
      </c>
      <c r="N426" s="3" t="s">
        <v>694</v>
      </c>
      <c r="O426" s="153" t="s">
        <v>1359</v>
      </c>
      <c r="P426" s="38">
        <v>39000000</v>
      </c>
      <c r="Q426" s="22">
        <v>6</v>
      </c>
      <c r="R426" s="16">
        <v>5000000</v>
      </c>
      <c r="S426" s="242" t="s">
        <v>2641</v>
      </c>
      <c r="T426" s="9" t="s">
        <v>53</v>
      </c>
      <c r="U426" s="199" t="s">
        <v>3120</v>
      </c>
      <c r="V426" s="200" t="s">
        <v>4329</v>
      </c>
      <c r="W426" s="39" t="s">
        <v>1238</v>
      </c>
      <c r="X426" s="39" t="s">
        <v>3109</v>
      </c>
      <c r="Y426" s="39" t="s">
        <v>682</v>
      </c>
      <c r="Z426" s="201" t="s">
        <v>53</v>
      </c>
      <c r="AA426" s="201" t="s">
        <v>53</v>
      </c>
      <c r="AB426" s="219">
        <v>0</v>
      </c>
      <c r="AC426" s="219">
        <f t="shared" si="57"/>
        <v>39000000</v>
      </c>
      <c r="AD426" s="228" t="s">
        <v>53</v>
      </c>
      <c r="AE426" s="201" t="s">
        <v>53</v>
      </c>
      <c r="AF426" s="201" t="s">
        <v>53</v>
      </c>
      <c r="AG426" s="201" t="s">
        <v>53</v>
      </c>
      <c r="AH426" s="201" t="s">
        <v>53</v>
      </c>
      <c r="AI426" s="201" t="s">
        <v>53</v>
      </c>
      <c r="AJ426" s="201" t="s">
        <v>53</v>
      </c>
      <c r="AK426" s="201" t="s">
        <v>53</v>
      </c>
      <c r="AL426" s="201" t="s">
        <v>53</v>
      </c>
      <c r="AM426" s="201" t="s">
        <v>53</v>
      </c>
      <c r="AN426" s="201" t="s">
        <v>53</v>
      </c>
      <c r="AO426" s="201" t="s">
        <v>55</v>
      </c>
      <c r="AP426" s="209">
        <f t="shared" si="56"/>
        <v>45826</v>
      </c>
      <c r="AQ426" s="201" t="s">
        <v>53</v>
      </c>
      <c r="AR426" s="238" t="s">
        <v>53</v>
      </c>
      <c r="AS426" s="80">
        <v>45827</v>
      </c>
      <c r="AT426" s="20">
        <v>46010</v>
      </c>
      <c r="AU426" s="20">
        <f t="shared" si="54"/>
        <v>46010</v>
      </c>
      <c r="AV426" s="59" t="str">
        <f t="shared" ca="1" si="51"/>
        <v>EJECUCION</v>
      </c>
      <c r="AW426" s="39" t="s">
        <v>53</v>
      </c>
      <c r="AX426" s="39" t="s">
        <v>547</v>
      </c>
      <c r="AY426" s="39" t="s">
        <v>548</v>
      </c>
      <c r="AZ426" s="201" t="s">
        <v>55</v>
      </c>
      <c r="BA426" s="6" t="s">
        <v>3121</v>
      </c>
      <c r="BB426" s="198" t="s">
        <v>53</v>
      </c>
      <c r="BC426" s="198" t="s">
        <v>55</v>
      </c>
      <c r="BD426" s="39" t="s">
        <v>643</v>
      </c>
      <c r="BE426" s="57">
        <f t="shared" ca="1" si="55"/>
        <v>118</v>
      </c>
      <c r="BF426" s="42" t="str">
        <f t="shared" ca="1" si="52"/>
        <v>EJECUCION</v>
      </c>
    </row>
    <row r="427" spans="1:58" ht="154" x14ac:dyDescent="0.35">
      <c r="A427" s="39" t="s">
        <v>98</v>
      </c>
      <c r="B427" s="1">
        <v>2025</v>
      </c>
      <c r="C427" s="3" t="s">
        <v>3090</v>
      </c>
      <c r="D427" s="3" t="s">
        <v>121</v>
      </c>
      <c r="E427" s="3" t="s">
        <v>3090</v>
      </c>
      <c r="F427" s="3" t="s">
        <v>118</v>
      </c>
      <c r="G427" s="80">
        <v>45828</v>
      </c>
      <c r="H427" s="39" t="s">
        <v>1875</v>
      </c>
      <c r="I427" s="1" t="s">
        <v>2341</v>
      </c>
      <c r="J427" s="3">
        <v>1014213671</v>
      </c>
      <c r="K427" s="39" t="s">
        <v>53</v>
      </c>
      <c r="L427" s="39" t="s">
        <v>53</v>
      </c>
      <c r="M427" s="39" t="s">
        <v>56</v>
      </c>
      <c r="N427" s="3" t="s">
        <v>362</v>
      </c>
      <c r="O427" s="153" t="s">
        <v>355</v>
      </c>
      <c r="P427" s="38">
        <v>34466667</v>
      </c>
      <c r="Q427" s="22">
        <v>6</v>
      </c>
      <c r="R427" s="16">
        <v>5500000</v>
      </c>
      <c r="S427" s="22">
        <v>8</v>
      </c>
      <c r="T427" s="16">
        <v>1466667</v>
      </c>
      <c r="U427" s="39" t="s">
        <v>3122</v>
      </c>
      <c r="V427" s="200" t="s">
        <v>3083</v>
      </c>
      <c r="W427" s="3" t="s">
        <v>53</v>
      </c>
      <c r="X427" s="3" t="s">
        <v>53</v>
      </c>
      <c r="Y427" s="3" t="s">
        <v>107</v>
      </c>
      <c r="Z427" s="201" t="s">
        <v>53</v>
      </c>
      <c r="AA427" s="201" t="s">
        <v>53</v>
      </c>
      <c r="AB427" s="219">
        <v>0</v>
      </c>
      <c r="AC427" s="219">
        <f t="shared" si="57"/>
        <v>34466667</v>
      </c>
      <c r="AD427" s="228" t="s">
        <v>53</v>
      </c>
      <c r="AE427" s="201" t="s">
        <v>53</v>
      </c>
      <c r="AF427" s="201" t="s">
        <v>53</v>
      </c>
      <c r="AG427" s="201" t="s">
        <v>53</v>
      </c>
      <c r="AH427" s="201" t="s">
        <v>53</v>
      </c>
      <c r="AI427" s="201" t="s">
        <v>53</v>
      </c>
      <c r="AJ427" s="201" t="s">
        <v>53</v>
      </c>
      <c r="AK427" s="201" t="s">
        <v>53</v>
      </c>
      <c r="AL427" s="201" t="s">
        <v>53</v>
      </c>
      <c r="AM427" s="201" t="s">
        <v>53</v>
      </c>
      <c r="AN427" s="201" t="s">
        <v>53</v>
      </c>
      <c r="AO427" s="201" t="s">
        <v>55</v>
      </c>
      <c r="AP427" s="209">
        <f t="shared" si="56"/>
        <v>45828</v>
      </c>
      <c r="AQ427" s="201" t="s">
        <v>53</v>
      </c>
      <c r="AR427" s="238" t="s">
        <v>53</v>
      </c>
      <c r="AS427" s="80">
        <v>45832</v>
      </c>
      <c r="AT427" s="20">
        <v>46017</v>
      </c>
      <c r="AU427" s="20">
        <f t="shared" si="54"/>
        <v>46017</v>
      </c>
      <c r="AV427" s="59" t="str">
        <f t="shared" ca="1" si="51"/>
        <v>EJECUCION</v>
      </c>
      <c r="AW427" s="39" t="s">
        <v>53</v>
      </c>
      <c r="AX427" s="39" t="s">
        <v>769</v>
      </c>
      <c r="AY427" s="1" t="s">
        <v>358</v>
      </c>
      <c r="AZ427" s="39" t="s">
        <v>55</v>
      </c>
      <c r="BA427" s="6" t="s">
        <v>3123</v>
      </c>
      <c r="BB427" s="1" t="s">
        <v>53</v>
      </c>
      <c r="BC427" s="1" t="s">
        <v>55</v>
      </c>
      <c r="BD427" s="1" t="s">
        <v>277</v>
      </c>
      <c r="BE427" s="57">
        <f t="shared" ca="1" si="55"/>
        <v>125</v>
      </c>
      <c r="BF427" s="42" t="str">
        <f t="shared" ca="1" si="52"/>
        <v>EJECUCION</v>
      </c>
    </row>
    <row r="428" spans="1:58" ht="87" x14ac:dyDescent="0.35">
      <c r="A428" s="39" t="s">
        <v>1103</v>
      </c>
      <c r="B428" s="1">
        <v>2025</v>
      </c>
      <c r="C428" s="3" t="s">
        <v>3091</v>
      </c>
      <c r="D428" s="3" t="s">
        <v>121</v>
      </c>
      <c r="E428" s="3" t="s">
        <v>3091</v>
      </c>
      <c r="F428" s="3" t="s">
        <v>118</v>
      </c>
      <c r="G428" s="80">
        <v>45828</v>
      </c>
      <c r="H428" s="39" t="s">
        <v>1890</v>
      </c>
      <c r="I428" s="1" t="s">
        <v>2341</v>
      </c>
      <c r="J428" s="3">
        <v>1022441935</v>
      </c>
      <c r="K428" s="201" t="s">
        <v>53</v>
      </c>
      <c r="L428" s="201" t="s">
        <v>53</v>
      </c>
      <c r="M428" s="201" t="s">
        <v>56</v>
      </c>
      <c r="N428" s="3" t="s">
        <v>362</v>
      </c>
      <c r="O428" s="153" t="s">
        <v>1892</v>
      </c>
      <c r="P428" s="38">
        <v>33408333</v>
      </c>
      <c r="Q428" s="22">
        <v>6</v>
      </c>
      <c r="R428" s="16">
        <v>5275000</v>
      </c>
      <c r="S428" s="22">
        <v>10</v>
      </c>
      <c r="T428" s="38">
        <v>1758333</v>
      </c>
      <c r="U428" s="39" t="s">
        <v>3124</v>
      </c>
      <c r="V428" s="200" t="s">
        <v>3084</v>
      </c>
      <c r="W428" s="3" t="s">
        <v>53</v>
      </c>
      <c r="X428" s="3" t="s">
        <v>53</v>
      </c>
      <c r="Y428" s="3" t="s">
        <v>107</v>
      </c>
      <c r="Z428" s="201" t="s">
        <v>53</v>
      </c>
      <c r="AA428" s="201" t="s">
        <v>53</v>
      </c>
      <c r="AB428" s="219">
        <v>0</v>
      </c>
      <c r="AC428" s="219">
        <f t="shared" si="57"/>
        <v>33408333</v>
      </c>
      <c r="AD428" s="228" t="s">
        <v>53</v>
      </c>
      <c r="AE428" s="201" t="s">
        <v>53</v>
      </c>
      <c r="AF428" s="201" t="s">
        <v>53</v>
      </c>
      <c r="AG428" s="201" t="s">
        <v>53</v>
      </c>
      <c r="AH428" s="201" t="s">
        <v>53</v>
      </c>
      <c r="AI428" s="201" t="s">
        <v>53</v>
      </c>
      <c r="AJ428" s="201" t="s">
        <v>53</v>
      </c>
      <c r="AK428" s="201" t="s">
        <v>53</v>
      </c>
      <c r="AL428" s="201" t="s">
        <v>53</v>
      </c>
      <c r="AM428" s="201" t="s">
        <v>53</v>
      </c>
      <c r="AN428" s="201" t="s">
        <v>53</v>
      </c>
      <c r="AO428" s="201" t="s">
        <v>55</v>
      </c>
      <c r="AP428" s="209">
        <f t="shared" si="56"/>
        <v>45828</v>
      </c>
      <c r="AQ428" s="201" t="s">
        <v>53</v>
      </c>
      <c r="AR428" s="238" t="s">
        <v>53</v>
      </c>
      <c r="AS428" s="80">
        <v>45832</v>
      </c>
      <c r="AT428" s="20">
        <v>46014</v>
      </c>
      <c r="AU428" s="20">
        <f t="shared" si="54"/>
        <v>46014</v>
      </c>
      <c r="AV428" s="59" t="str">
        <f t="shared" ca="1" si="51"/>
        <v>EJECUCION</v>
      </c>
      <c r="AW428" s="39" t="s">
        <v>53</v>
      </c>
      <c r="AX428" s="39" t="s">
        <v>769</v>
      </c>
      <c r="AY428" s="81" t="s">
        <v>358</v>
      </c>
      <c r="AZ428" s="201" t="s">
        <v>55</v>
      </c>
      <c r="BA428" s="31" t="s">
        <v>3125</v>
      </c>
      <c r="BB428" s="198" t="s">
        <v>53</v>
      </c>
      <c r="BC428" s="198" t="s">
        <v>55</v>
      </c>
      <c r="BD428" s="1" t="s">
        <v>277</v>
      </c>
      <c r="BE428" s="57">
        <f t="shared" ca="1" si="55"/>
        <v>122</v>
      </c>
      <c r="BF428" s="42" t="str">
        <f t="shared" ca="1" si="52"/>
        <v>EJECUCION</v>
      </c>
    </row>
    <row r="429" spans="1:58" ht="159.5" x14ac:dyDescent="0.35">
      <c r="A429" s="39" t="s">
        <v>98</v>
      </c>
      <c r="B429" s="1">
        <v>2025</v>
      </c>
      <c r="C429" s="3" t="s">
        <v>3092</v>
      </c>
      <c r="D429" s="3" t="s">
        <v>121</v>
      </c>
      <c r="E429" s="3" t="s">
        <v>3092</v>
      </c>
      <c r="F429" s="3" t="s">
        <v>118</v>
      </c>
      <c r="G429" s="80">
        <v>45828</v>
      </c>
      <c r="H429" s="39" t="s">
        <v>1032</v>
      </c>
      <c r="I429" s="1" t="s">
        <v>2341</v>
      </c>
      <c r="J429" s="3">
        <v>80804407</v>
      </c>
      <c r="K429" s="201" t="s">
        <v>53</v>
      </c>
      <c r="L429" s="201" t="s">
        <v>53</v>
      </c>
      <c r="M429" s="201" t="s">
        <v>56</v>
      </c>
      <c r="N429" s="3" t="s">
        <v>694</v>
      </c>
      <c r="O429" s="153" t="s">
        <v>1359</v>
      </c>
      <c r="P429" s="38">
        <v>39000000</v>
      </c>
      <c r="Q429" s="22">
        <v>6</v>
      </c>
      <c r="R429" s="16">
        <v>5000000</v>
      </c>
      <c r="S429" s="242" t="s">
        <v>2641</v>
      </c>
      <c r="T429" s="199" t="s">
        <v>53</v>
      </c>
      <c r="U429" s="39" t="s">
        <v>3126</v>
      </c>
      <c r="V429" s="200" t="s">
        <v>4330</v>
      </c>
      <c r="W429" s="39" t="s">
        <v>3127</v>
      </c>
      <c r="X429" s="39" t="s">
        <v>53</v>
      </c>
      <c r="Y429" s="39" t="s">
        <v>682</v>
      </c>
      <c r="Z429" s="201" t="s">
        <v>53</v>
      </c>
      <c r="AA429" s="201" t="s">
        <v>53</v>
      </c>
      <c r="AB429" s="219">
        <v>0</v>
      </c>
      <c r="AC429" s="219">
        <f t="shared" si="57"/>
        <v>39000000</v>
      </c>
      <c r="AD429" s="228" t="s">
        <v>53</v>
      </c>
      <c r="AE429" s="201" t="s">
        <v>53</v>
      </c>
      <c r="AF429" s="201" t="s">
        <v>53</v>
      </c>
      <c r="AG429" s="201" t="s">
        <v>53</v>
      </c>
      <c r="AH429" s="201" t="s">
        <v>53</v>
      </c>
      <c r="AI429" s="201" t="s">
        <v>53</v>
      </c>
      <c r="AJ429" s="201" t="s">
        <v>53</v>
      </c>
      <c r="AK429" s="201" t="s">
        <v>53</v>
      </c>
      <c r="AL429" s="201" t="s">
        <v>53</v>
      </c>
      <c r="AM429" s="201" t="s">
        <v>53</v>
      </c>
      <c r="AN429" s="201" t="s">
        <v>53</v>
      </c>
      <c r="AO429" s="201" t="s">
        <v>55</v>
      </c>
      <c r="AP429" s="209">
        <f t="shared" si="56"/>
        <v>45828</v>
      </c>
      <c r="AQ429" s="201" t="s">
        <v>53</v>
      </c>
      <c r="AR429" s="238" t="s">
        <v>53</v>
      </c>
      <c r="AS429" s="80">
        <v>45832</v>
      </c>
      <c r="AT429" s="20">
        <v>46014</v>
      </c>
      <c r="AU429" s="20">
        <f t="shared" si="54"/>
        <v>46014</v>
      </c>
      <c r="AV429" s="59" t="str">
        <f t="shared" ca="1" si="51"/>
        <v>EJECUCION</v>
      </c>
      <c r="AW429" s="39" t="s">
        <v>53</v>
      </c>
      <c r="AX429" s="39" t="s">
        <v>403</v>
      </c>
      <c r="AY429" s="39" t="s">
        <v>404</v>
      </c>
      <c r="AZ429" s="201" t="s">
        <v>55</v>
      </c>
      <c r="BA429" s="31" t="s">
        <v>3128</v>
      </c>
      <c r="BB429" s="198" t="s">
        <v>53</v>
      </c>
      <c r="BC429" s="198" t="s">
        <v>55</v>
      </c>
      <c r="BD429" s="39" t="s">
        <v>643</v>
      </c>
      <c r="BE429" s="57">
        <f t="shared" ca="1" si="55"/>
        <v>122</v>
      </c>
      <c r="BF429" s="42" t="str">
        <f t="shared" ca="1" si="52"/>
        <v>EJECUCION</v>
      </c>
    </row>
    <row r="430" spans="1:58" ht="252" x14ac:dyDescent="0.35">
      <c r="A430" s="39" t="s">
        <v>1103</v>
      </c>
      <c r="B430" s="1">
        <v>2025</v>
      </c>
      <c r="C430" s="3" t="s">
        <v>3093</v>
      </c>
      <c r="D430" s="3" t="s">
        <v>121</v>
      </c>
      <c r="E430" s="3" t="s">
        <v>3146</v>
      </c>
      <c r="F430" s="3" t="s">
        <v>118</v>
      </c>
      <c r="G430" s="80">
        <v>45834</v>
      </c>
      <c r="H430" s="39" t="s">
        <v>3098</v>
      </c>
      <c r="I430" s="1" t="s">
        <v>2341</v>
      </c>
      <c r="J430" s="3">
        <v>901340166</v>
      </c>
      <c r="K430" s="201" t="s">
        <v>53</v>
      </c>
      <c r="L430" s="201" t="s">
        <v>53</v>
      </c>
      <c r="M430" s="201" t="s">
        <v>56</v>
      </c>
      <c r="N430" s="39" t="s">
        <v>200</v>
      </c>
      <c r="O430" s="153" t="s">
        <v>3147</v>
      </c>
      <c r="P430" s="38">
        <v>3692943</v>
      </c>
      <c r="Q430" s="22">
        <v>6</v>
      </c>
      <c r="R430" s="199" t="s">
        <v>3149</v>
      </c>
      <c r="S430" s="22">
        <v>5</v>
      </c>
      <c r="T430" s="199" t="s">
        <v>53</v>
      </c>
      <c r="U430" s="39" t="s">
        <v>3148</v>
      </c>
      <c r="V430" s="200" t="s">
        <v>3205</v>
      </c>
      <c r="W430" s="39" t="s">
        <v>53</v>
      </c>
      <c r="X430" s="39" t="s">
        <v>53</v>
      </c>
      <c r="Y430" s="39" t="s">
        <v>107</v>
      </c>
      <c r="Z430" s="201" t="s">
        <v>53</v>
      </c>
      <c r="AA430" s="201" t="s">
        <v>53</v>
      </c>
      <c r="AB430" s="219">
        <v>0</v>
      </c>
      <c r="AC430" s="219">
        <f t="shared" si="57"/>
        <v>3692943</v>
      </c>
      <c r="AD430" s="228" t="s">
        <v>53</v>
      </c>
      <c r="AE430" s="201" t="s">
        <v>53</v>
      </c>
      <c r="AF430" s="201" t="s">
        <v>53</v>
      </c>
      <c r="AG430" s="201" t="s">
        <v>53</v>
      </c>
      <c r="AH430" s="201" t="s">
        <v>53</v>
      </c>
      <c r="AI430" s="201" t="s">
        <v>53</v>
      </c>
      <c r="AJ430" s="201" t="s">
        <v>53</v>
      </c>
      <c r="AK430" s="201" t="s">
        <v>53</v>
      </c>
      <c r="AL430" s="201" t="s">
        <v>53</v>
      </c>
      <c r="AM430" s="201" t="s">
        <v>53</v>
      </c>
      <c r="AN430" s="201" t="s">
        <v>53</v>
      </c>
      <c r="AO430" s="201" t="s">
        <v>55</v>
      </c>
      <c r="AP430" s="209">
        <f t="shared" si="56"/>
        <v>45834</v>
      </c>
      <c r="AQ430" s="201" t="s">
        <v>53</v>
      </c>
      <c r="AR430" s="238" t="s">
        <v>53</v>
      </c>
      <c r="AS430" s="80">
        <v>45842</v>
      </c>
      <c r="AT430" s="20">
        <v>46022</v>
      </c>
      <c r="AU430" s="20">
        <f t="shared" si="54"/>
        <v>46022</v>
      </c>
      <c r="AV430" s="59" t="str">
        <f t="shared" ca="1" si="51"/>
        <v>EJECUCION</v>
      </c>
      <c r="AW430" s="39" t="s">
        <v>53</v>
      </c>
      <c r="AX430" s="39" t="s">
        <v>81</v>
      </c>
      <c r="AY430" s="39" t="s">
        <v>71</v>
      </c>
      <c r="AZ430" s="201" t="s">
        <v>55</v>
      </c>
      <c r="BA430" s="31" t="s">
        <v>3150</v>
      </c>
      <c r="BB430" s="198" t="s">
        <v>53</v>
      </c>
      <c r="BC430" s="198" t="s">
        <v>55</v>
      </c>
      <c r="BD430" s="39" t="s">
        <v>277</v>
      </c>
      <c r="BE430" s="57">
        <f t="shared" ca="1" si="55"/>
        <v>130</v>
      </c>
      <c r="BF430" s="42" t="str">
        <f t="shared" ca="1" si="52"/>
        <v>EJECUCION</v>
      </c>
    </row>
    <row r="431" spans="1:58" ht="159.5" x14ac:dyDescent="0.35">
      <c r="A431" s="39" t="s">
        <v>106</v>
      </c>
      <c r="B431" s="1">
        <v>2025</v>
      </c>
      <c r="C431" s="3" t="s">
        <v>3094</v>
      </c>
      <c r="D431" s="3" t="s">
        <v>121</v>
      </c>
      <c r="E431" s="3" t="s">
        <v>3094</v>
      </c>
      <c r="F431" s="3" t="s">
        <v>118</v>
      </c>
      <c r="G431" s="80">
        <v>45828</v>
      </c>
      <c r="H431" s="39" t="s">
        <v>3097</v>
      </c>
      <c r="I431" s="1" t="s">
        <v>2341</v>
      </c>
      <c r="J431" s="3">
        <v>1121876348</v>
      </c>
      <c r="K431" s="201" t="s">
        <v>53</v>
      </c>
      <c r="L431" s="201" t="s">
        <v>53</v>
      </c>
      <c r="M431" s="201" t="s">
        <v>56</v>
      </c>
      <c r="N431" s="39" t="s">
        <v>1127</v>
      </c>
      <c r="O431" s="153" t="s">
        <v>3129</v>
      </c>
      <c r="P431" s="38">
        <v>36000000</v>
      </c>
      <c r="Q431" s="22">
        <v>6</v>
      </c>
      <c r="R431" s="16">
        <v>6000000</v>
      </c>
      <c r="S431" s="199" t="s">
        <v>53</v>
      </c>
      <c r="T431" s="199" t="s">
        <v>53</v>
      </c>
      <c r="U431" s="39" t="s">
        <v>3130</v>
      </c>
      <c r="V431" s="200" t="s">
        <v>3082</v>
      </c>
      <c r="W431" s="39" t="s">
        <v>53</v>
      </c>
      <c r="X431" s="39" t="s">
        <v>53</v>
      </c>
      <c r="Y431" s="39" t="s">
        <v>107</v>
      </c>
      <c r="Z431" s="201" t="s">
        <v>53</v>
      </c>
      <c r="AA431" s="201" t="s">
        <v>53</v>
      </c>
      <c r="AB431" s="219">
        <v>0</v>
      </c>
      <c r="AC431" s="219">
        <f t="shared" si="57"/>
        <v>36000000</v>
      </c>
      <c r="AD431" s="228" t="s">
        <v>53</v>
      </c>
      <c r="AE431" s="201" t="s">
        <v>53</v>
      </c>
      <c r="AF431" s="201" t="s">
        <v>53</v>
      </c>
      <c r="AG431" s="201" t="s">
        <v>53</v>
      </c>
      <c r="AH431" s="201" t="s">
        <v>53</v>
      </c>
      <c r="AI431" s="201" t="s">
        <v>53</v>
      </c>
      <c r="AJ431" s="201" t="s">
        <v>53</v>
      </c>
      <c r="AK431" s="201" t="s">
        <v>53</v>
      </c>
      <c r="AL431" s="201" t="s">
        <v>53</v>
      </c>
      <c r="AM431" s="201" t="s">
        <v>53</v>
      </c>
      <c r="AN431" s="201" t="s">
        <v>53</v>
      </c>
      <c r="AO431" s="201" t="s">
        <v>55</v>
      </c>
      <c r="AP431" s="209">
        <f t="shared" si="56"/>
        <v>45828</v>
      </c>
      <c r="AQ431" s="201" t="s">
        <v>53</v>
      </c>
      <c r="AR431" s="238" t="s">
        <v>53</v>
      </c>
      <c r="AS431" s="80">
        <v>45832</v>
      </c>
      <c r="AT431" s="20">
        <v>46014</v>
      </c>
      <c r="AU431" s="20">
        <f t="shared" si="54"/>
        <v>46014</v>
      </c>
      <c r="AV431" s="59" t="str">
        <f t="shared" ca="1" si="51"/>
        <v>EJECUCION</v>
      </c>
      <c r="AW431" s="39" t="s">
        <v>53</v>
      </c>
      <c r="AX431" s="39" t="s">
        <v>94</v>
      </c>
      <c r="AY431" s="39" t="s">
        <v>1727</v>
      </c>
      <c r="AZ431" s="201" t="s">
        <v>55</v>
      </c>
      <c r="BA431" s="31" t="s">
        <v>3131</v>
      </c>
      <c r="BB431" s="198" t="s">
        <v>53</v>
      </c>
      <c r="BC431" s="198" t="s">
        <v>55</v>
      </c>
      <c r="BD431" s="39" t="s">
        <v>277</v>
      </c>
      <c r="BE431" s="57">
        <f t="shared" ca="1" si="55"/>
        <v>122</v>
      </c>
      <c r="BF431" s="42" t="str">
        <f t="shared" ca="1" si="52"/>
        <v>EJECUCION</v>
      </c>
    </row>
    <row r="432" spans="1:58" ht="159.5" x14ac:dyDescent="0.35">
      <c r="A432" s="39" t="s">
        <v>98</v>
      </c>
      <c r="B432" s="1">
        <v>2025</v>
      </c>
      <c r="C432" s="3" t="s">
        <v>3095</v>
      </c>
      <c r="D432" s="3" t="s">
        <v>121</v>
      </c>
      <c r="E432" s="3" t="s">
        <v>3095</v>
      </c>
      <c r="F432" s="3" t="s">
        <v>118</v>
      </c>
      <c r="G432" s="80">
        <v>45833</v>
      </c>
      <c r="H432" s="39" t="s">
        <v>3099</v>
      </c>
      <c r="I432" s="1" t="s">
        <v>2341</v>
      </c>
      <c r="J432" s="3">
        <v>1026559275</v>
      </c>
      <c r="K432" s="201" t="s">
        <v>53</v>
      </c>
      <c r="L432" s="201" t="s">
        <v>53</v>
      </c>
      <c r="M432" s="201" t="s">
        <v>56</v>
      </c>
      <c r="N432" s="39" t="s">
        <v>1665</v>
      </c>
      <c r="O432" s="153" t="s">
        <v>3132</v>
      </c>
      <c r="P432" s="38">
        <v>10000000</v>
      </c>
      <c r="Q432" s="22">
        <v>1</v>
      </c>
      <c r="R432" s="16">
        <v>10000000</v>
      </c>
      <c r="S432" s="199" t="s">
        <v>53</v>
      </c>
      <c r="T432" s="199" t="s">
        <v>53</v>
      </c>
      <c r="U432" s="39" t="s">
        <v>3142</v>
      </c>
      <c r="V432" s="200" t="s">
        <v>3175</v>
      </c>
      <c r="W432" s="39" t="s">
        <v>53</v>
      </c>
      <c r="X432" s="39" t="s">
        <v>53</v>
      </c>
      <c r="Y432" s="39" t="s">
        <v>107</v>
      </c>
      <c r="Z432" s="201">
        <v>1</v>
      </c>
      <c r="AA432" s="218">
        <v>45862</v>
      </c>
      <c r="AB432" s="283">
        <v>4998000</v>
      </c>
      <c r="AC432" s="219">
        <f t="shared" si="57"/>
        <v>14998000</v>
      </c>
      <c r="AD432" s="228" t="s">
        <v>3646</v>
      </c>
      <c r="AE432" s="201" t="s">
        <v>53</v>
      </c>
      <c r="AF432" s="201" t="s">
        <v>53</v>
      </c>
      <c r="AG432" s="201" t="s">
        <v>53</v>
      </c>
      <c r="AH432" s="201" t="s">
        <v>53</v>
      </c>
      <c r="AI432" s="201" t="s">
        <v>53</v>
      </c>
      <c r="AJ432" s="201" t="s">
        <v>53</v>
      </c>
      <c r="AK432" s="201" t="s">
        <v>53</v>
      </c>
      <c r="AL432" s="201" t="s">
        <v>53</v>
      </c>
      <c r="AM432" s="201" t="s">
        <v>53</v>
      </c>
      <c r="AN432" s="201" t="s">
        <v>53</v>
      </c>
      <c r="AO432" s="201" t="s">
        <v>55</v>
      </c>
      <c r="AP432" s="209">
        <f t="shared" si="56"/>
        <v>45833</v>
      </c>
      <c r="AQ432" s="201" t="s">
        <v>53</v>
      </c>
      <c r="AR432" s="238" t="s">
        <v>53</v>
      </c>
      <c r="AS432" s="80">
        <v>45834</v>
      </c>
      <c r="AT432" s="20">
        <v>46228</v>
      </c>
      <c r="AU432" s="20">
        <f t="shared" si="54"/>
        <v>46228</v>
      </c>
      <c r="AV432" s="59" t="str">
        <f t="shared" ca="1" si="51"/>
        <v>EJECUCION</v>
      </c>
      <c r="AW432" s="39" t="s">
        <v>53</v>
      </c>
      <c r="AX432" s="39" t="s">
        <v>2132</v>
      </c>
      <c r="AY432" s="39" t="s">
        <v>1490</v>
      </c>
      <c r="AZ432" s="201" t="s">
        <v>55</v>
      </c>
      <c r="BA432" s="31" t="s">
        <v>3143</v>
      </c>
      <c r="BB432" s="198" t="s">
        <v>53</v>
      </c>
      <c r="BC432" s="198" t="s">
        <v>55</v>
      </c>
      <c r="BD432" s="39" t="s">
        <v>277</v>
      </c>
      <c r="BE432" s="57">
        <f t="shared" ca="1" si="55"/>
        <v>336</v>
      </c>
      <c r="BF432" s="42" t="str">
        <f t="shared" ca="1" si="52"/>
        <v>EJECUCION</v>
      </c>
    </row>
    <row r="433" spans="1:58" ht="159.5" x14ac:dyDescent="0.35">
      <c r="A433" s="39" t="s">
        <v>106</v>
      </c>
      <c r="B433" s="1">
        <v>2025</v>
      </c>
      <c r="C433" s="3" t="s">
        <v>3096</v>
      </c>
      <c r="D433" s="3" t="s">
        <v>121</v>
      </c>
      <c r="E433" s="3" t="s">
        <v>3154</v>
      </c>
      <c r="F433" s="3" t="s">
        <v>118</v>
      </c>
      <c r="G433" s="80">
        <v>45834</v>
      </c>
      <c r="H433" s="39" t="s">
        <v>3153</v>
      </c>
      <c r="I433" s="1" t="s">
        <v>2341</v>
      </c>
      <c r="J433" s="3">
        <v>1019136698</v>
      </c>
      <c r="K433" s="39" t="s">
        <v>53</v>
      </c>
      <c r="L433" s="39" t="s">
        <v>53</v>
      </c>
      <c r="M433" s="39" t="s">
        <v>56</v>
      </c>
      <c r="N433" s="39" t="s">
        <v>2803</v>
      </c>
      <c r="O433" s="153" t="s">
        <v>1333</v>
      </c>
      <c r="P433" s="38">
        <v>36000000</v>
      </c>
      <c r="Q433" s="22">
        <v>6</v>
      </c>
      <c r="R433" s="16">
        <v>4500000</v>
      </c>
      <c r="S433" s="199" t="s">
        <v>3155</v>
      </c>
      <c r="T433" s="199" t="s">
        <v>3156</v>
      </c>
      <c r="U433" s="39" t="s">
        <v>3157</v>
      </c>
      <c r="V433" s="200" t="s">
        <v>4331</v>
      </c>
      <c r="W433" s="39" t="s">
        <v>2832</v>
      </c>
      <c r="X433" s="39" t="s">
        <v>53</v>
      </c>
      <c r="Y433" s="39" t="s">
        <v>682</v>
      </c>
      <c r="Z433" s="39" t="s">
        <v>53</v>
      </c>
      <c r="AA433" s="39" t="s">
        <v>53</v>
      </c>
      <c r="AB433" s="16">
        <v>0</v>
      </c>
      <c r="AC433" s="16">
        <f t="shared" si="57"/>
        <v>36000000</v>
      </c>
      <c r="AD433" s="220" t="s">
        <v>53</v>
      </c>
      <c r="AE433" s="39" t="s">
        <v>53</v>
      </c>
      <c r="AF433" s="39" t="s">
        <v>53</v>
      </c>
      <c r="AG433" s="39" t="s">
        <v>53</v>
      </c>
      <c r="AH433" s="39" t="s">
        <v>53</v>
      </c>
      <c r="AI433" s="39" t="s">
        <v>53</v>
      </c>
      <c r="AJ433" s="39" t="s">
        <v>53</v>
      </c>
      <c r="AK433" s="39" t="s">
        <v>53</v>
      </c>
      <c r="AL433" s="39" t="s">
        <v>53</v>
      </c>
      <c r="AM433" s="39" t="s">
        <v>53</v>
      </c>
      <c r="AN433" s="39" t="s">
        <v>53</v>
      </c>
      <c r="AO433" s="39" t="s">
        <v>55</v>
      </c>
      <c r="AP433" s="24">
        <f t="shared" si="56"/>
        <v>45834</v>
      </c>
      <c r="AQ433" s="39" t="s">
        <v>53</v>
      </c>
      <c r="AR433" s="39" t="s">
        <v>53</v>
      </c>
      <c r="AS433" s="80">
        <v>45835</v>
      </c>
      <c r="AT433" s="20">
        <v>46019</v>
      </c>
      <c r="AU433" s="20">
        <f t="shared" si="54"/>
        <v>46019</v>
      </c>
      <c r="AV433" s="59" t="str">
        <f t="shared" ca="1" si="51"/>
        <v>EJECUCION</v>
      </c>
      <c r="AW433" s="39" t="s">
        <v>53</v>
      </c>
      <c r="AX433" s="39" t="s">
        <v>403</v>
      </c>
      <c r="AY433" s="39" t="s">
        <v>404</v>
      </c>
      <c r="AZ433" s="201" t="s">
        <v>55</v>
      </c>
      <c r="BA433" s="31" t="s">
        <v>3158</v>
      </c>
      <c r="BB433" s="198" t="s">
        <v>53</v>
      </c>
      <c r="BC433" s="198" t="s">
        <v>55</v>
      </c>
      <c r="BD433" s="39" t="s">
        <v>643</v>
      </c>
      <c r="BE433" s="57">
        <f t="shared" ca="1" si="55"/>
        <v>127</v>
      </c>
      <c r="BF433" s="42" t="str">
        <f t="shared" ca="1" si="52"/>
        <v>EJECUCION</v>
      </c>
    </row>
    <row r="434" spans="1:58" ht="159.5" x14ac:dyDescent="0.35">
      <c r="A434" s="39" t="s">
        <v>1103</v>
      </c>
      <c r="B434" s="1">
        <v>2025</v>
      </c>
      <c r="C434" s="3" t="s">
        <v>3152</v>
      </c>
      <c r="D434" s="3" t="s">
        <v>121</v>
      </c>
      <c r="E434" s="3" t="s">
        <v>3160</v>
      </c>
      <c r="F434" s="3" t="s">
        <v>118</v>
      </c>
      <c r="G434" s="80">
        <v>45835</v>
      </c>
      <c r="H434" s="39" t="s">
        <v>3159</v>
      </c>
      <c r="I434" s="1" t="s">
        <v>2341</v>
      </c>
      <c r="J434" s="3">
        <v>80657314</v>
      </c>
      <c r="K434" s="39" t="s">
        <v>53</v>
      </c>
      <c r="L434" s="39" t="s">
        <v>53</v>
      </c>
      <c r="M434" s="39" t="s">
        <v>56</v>
      </c>
      <c r="N434" s="39" t="s">
        <v>2910</v>
      </c>
      <c r="O434" s="153" t="s">
        <v>3161</v>
      </c>
      <c r="P434" s="38">
        <v>28200000</v>
      </c>
      <c r="Q434" s="22">
        <v>6</v>
      </c>
      <c r="R434" s="16">
        <v>4700000</v>
      </c>
      <c r="S434" s="199" t="s">
        <v>53</v>
      </c>
      <c r="T434" s="199" t="s">
        <v>53</v>
      </c>
      <c r="U434" s="39" t="s">
        <v>3162</v>
      </c>
      <c r="V434" s="200" t="s">
        <v>3183</v>
      </c>
      <c r="W434" s="39" t="s">
        <v>53</v>
      </c>
      <c r="X434" s="39" t="s">
        <v>53</v>
      </c>
      <c r="Y434" s="39" t="s">
        <v>107</v>
      </c>
      <c r="Z434" s="39" t="s">
        <v>53</v>
      </c>
      <c r="AA434" s="39" t="s">
        <v>53</v>
      </c>
      <c r="AB434" s="16">
        <v>0</v>
      </c>
      <c r="AC434" s="16">
        <f t="shared" si="57"/>
        <v>28200000</v>
      </c>
      <c r="AD434" s="220" t="s">
        <v>53</v>
      </c>
      <c r="AE434" s="39" t="s">
        <v>53</v>
      </c>
      <c r="AF434" s="39" t="s">
        <v>53</v>
      </c>
      <c r="AG434" s="39" t="s">
        <v>53</v>
      </c>
      <c r="AH434" s="39" t="s">
        <v>53</v>
      </c>
      <c r="AI434" s="39" t="s">
        <v>53</v>
      </c>
      <c r="AJ434" s="39" t="s">
        <v>53</v>
      </c>
      <c r="AK434" s="39" t="s">
        <v>53</v>
      </c>
      <c r="AL434" s="39" t="s">
        <v>53</v>
      </c>
      <c r="AM434" s="39" t="s">
        <v>53</v>
      </c>
      <c r="AN434" s="39" t="s">
        <v>53</v>
      </c>
      <c r="AO434" s="39" t="s">
        <v>55</v>
      </c>
      <c r="AP434" s="24">
        <f t="shared" si="56"/>
        <v>45835</v>
      </c>
      <c r="AQ434" s="39" t="s">
        <v>53</v>
      </c>
      <c r="AR434" s="39" t="s">
        <v>53</v>
      </c>
      <c r="AS434" s="80">
        <v>45839</v>
      </c>
      <c r="AT434" s="20">
        <v>46021</v>
      </c>
      <c r="AU434" s="20">
        <f t="shared" si="54"/>
        <v>46021</v>
      </c>
      <c r="AV434" s="59" t="str">
        <f t="shared" ca="1" si="51"/>
        <v>EJECUCION</v>
      </c>
      <c r="AW434" s="39" t="s">
        <v>53</v>
      </c>
      <c r="AX434" s="39" t="s">
        <v>403</v>
      </c>
      <c r="AY434" s="39" t="s">
        <v>404</v>
      </c>
      <c r="AZ434" s="201" t="s">
        <v>55</v>
      </c>
      <c r="BA434" s="31" t="s">
        <v>3163</v>
      </c>
      <c r="BB434" s="198" t="s">
        <v>53</v>
      </c>
      <c r="BC434" s="198" t="s">
        <v>55</v>
      </c>
      <c r="BD434" s="39" t="s">
        <v>277</v>
      </c>
      <c r="BE434" s="57">
        <f t="shared" ca="1" si="55"/>
        <v>129</v>
      </c>
      <c r="BF434" s="42" t="str">
        <f t="shared" ca="1" si="52"/>
        <v>EJECUCION</v>
      </c>
    </row>
    <row r="435" spans="1:58" ht="53" customHeight="1" x14ac:dyDescent="0.35">
      <c r="A435" s="39" t="s">
        <v>98</v>
      </c>
      <c r="B435" s="1">
        <v>2025</v>
      </c>
      <c r="C435" s="3" t="s">
        <v>3177</v>
      </c>
      <c r="D435" s="3" t="s">
        <v>121</v>
      </c>
      <c r="E435" s="3" t="s">
        <v>3178</v>
      </c>
      <c r="F435" s="3" t="s">
        <v>118</v>
      </c>
      <c r="G435" s="80">
        <v>45840</v>
      </c>
      <c r="H435" s="39" t="s">
        <v>556</v>
      </c>
      <c r="I435" s="1" t="s">
        <v>2341</v>
      </c>
      <c r="J435" s="3">
        <v>1073172296</v>
      </c>
      <c r="K435" s="39" t="s">
        <v>53</v>
      </c>
      <c r="L435" s="39" t="s">
        <v>53</v>
      </c>
      <c r="M435" s="39" t="s">
        <v>56</v>
      </c>
      <c r="N435" s="3" t="s">
        <v>559</v>
      </c>
      <c r="O435" s="153" t="s">
        <v>3180</v>
      </c>
      <c r="P435" s="38">
        <v>25083333</v>
      </c>
      <c r="Q435" s="22">
        <v>5</v>
      </c>
      <c r="R435" s="16">
        <v>4300000</v>
      </c>
      <c r="S435" s="22">
        <v>25</v>
      </c>
      <c r="T435" s="16">
        <v>3583333</v>
      </c>
      <c r="U435" s="39" t="s">
        <v>3181</v>
      </c>
      <c r="V435" s="200" t="s">
        <v>3203</v>
      </c>
      <c r="W435" s="3" t="s">
        <v>53</v>
      </c>
      <c r="X435" s="3" t="s">
        <v>53</v>
      </c>
      <c r="Y435" s="3" t="s">
        <v>107</v>
      </c>
      <c r="Z435" s="3" t="s">
        <v>53</v>
      </c>
      <c r="AA435" s="20" t="s">
        <v>53</v>
      </c>
      <c r="AB435" s="50">
        <v>0</v>
      </c>
      <c r="AC435" s="50">
        <f t="shared" ref="AC435:AC442" si="58">AB435+P435</f>
        <v>25083333</v>
      </c>
      <c r="AD435" s="50" t="s">
        <v>53</v>
      </c>
      <c r="AE435" s="50" t="s">
        <v>53</v>
      </c>
      <c r="AF435" s="50" t="s">
        <v>53</v>
      </c>
      <c r="AG435" s="50" t="s">
        <v>53</v>
      </c>
      <c r="AH435" s="50" t="s">
        <v>53</v>
      </c>
      <c r="AI435" s="50" t="s">
        <v>53</v>
      </c>
      <c r="AJ435" s="50" t="s">
        <v>53</v>
      </c>
      <c r="AK435" s="50" t="s">
        <v>53</v>
      </c>
      <c r="AL435" s="50" t="s">
        <v>53</v>
      </c>
      <c r="AM435" s="50" t="s">
        <v>53</v>
      </c>
      <c r="AN435" s="50" t="s">
        <v>53</v>
      </c>
      <c r="AO435" s="1" t="s">
        <v>55</v>
      </c>
      <c r="AP435" s="24">
        <f t="shared" si="56"/>
        <v>45840</v>
      </c>
      <c r="AQ435" s="14" t="s">
        <v>53</v>
      </c>
      <c r="AR435" s="14" t="s">
        <v>53</v>
      </c>
      <c r="AS435" s="80">
        <v>45841</v>
      </c>
      <c r="AT435" s="20">
        <v>46018</v>
      </c>
      <c r="AU435" s="20">
        <f t="shared" si="54"/>
        <v>46018</v>
      </c>
      <c r="AV435" s="59" t="str">
        <f t="shared" ca="1" si="51"/>
        <v>EJECUCION</v>
      </c>
      <c r="AW435" s="3" t="s">
        <v>53</v>
      </c>
      <c r="AX435" s="43" t="s">
        <v>314</v>
      </c>
      <c r="AY435" s="1" t="s">
        <v>315</v>
      </c>
      <c r="AZ435" s="3" t="s">
        <v>55</v>
      </c>
      <c r="BA435" s="31" t="s">
        <v>3182</v>
      </c>
      <c r="BB435" s="198" t="s">
        <v>53</v>
      </c>
      <c r="BC435" s="1" t="s">
        <v>55</v>
      </c>
      <c r="BD435" s="3" t="s">
        <v>277</v>
      </c>
      <c r="BE435" s="57">
        <f t="shared" ca="1" si="55"/>
        <v>126</v>
      </c>
      <c r="BF435" s="42" t="str">
        <f t="shared" ca="1" si="52"/>
        <v>EJECUCION</v>
      </c>
    </row>
    <row r="436" spans="1:58" ht="53" customHeight="1" x14ac:dyDescent="0.35">
      <c r="A436" s="39" t="s">
        <v>106</v>
      </c>
      <c r="B436" s="1">
        <v>2025</v>
      </c>
      <c r="C436" s="3" t="s">
        <v>3179</v>
      </c>
      <c r="D436" s="3" t="s">
        <v>121</v>
      </c>
      <c r="E436" s="3" t="s">
        <v>3184</v>
      </c>
      <c r="F436" s="3" t="s">
        <v>118</v>
      </c>
      <c r="G436" s="80">
        <v>45842</v>
      </c>
      <c r="H436" s="39" t="s">
        <v>3190</v>
      </c>
      <c r="I436" s="1" t="s">
        <v>2341</v>
      </c>
      <c r="J436" s="3">
        <v>53124232</v>
      </c>
      <c r="K436" s="39" t="s">
        <v>53</v>
      </c>
      <c r="L436" s="39" t="s">
        <v>53</v>
      </c>
      <c r="M436" s="39" t="s">
        <v>56</v>
      </c>
      <c r="N436" s="39" t="s">
        <v>704</v>
      </c>
      <c r="O436" s="153" t="s">
        <v>1658</v>
      </c>
      <c r="P436" s="38">
        <v>46444444.75</v>
      </c>
      <c r="Q436" s="22">
        <v>5</v>
      </c>
      <c r="R436" s="16">
        <v>8444444.5</v>
      </c>
      <c r="S436" s="199" t="s">
        <v>3185</v>
      </c>
      <c r="T436" s="199" t="s">
        <v>53</v>
      </c>
      <c r="U436" s="39" t="s">
        <v>3186</v>
      </c>
      <c r="V436" s="200" t="s">
        <v>3204</v>
      </c>
      <c r="W436" s="3" t="s">
        <v>53</v>
      </c>
      <c r="X436" s="3" t="s">
        <v>53</v>
      </c>
      <c r="Y436" s="3" t="s">
        <v>107</v>
      </c>
      <c r="Z436" s="3" t="s">
        <v>53</v>
      </c>
      <c r="AA436" s="20" t="s">
        <v>53</v>
      </c>
      <c r="AB436" s="50">
        <v>0</v>
      </c>
      <c r="AC436" s="50">
        <f t="shared" si="58"/>
        <v>46444444.75</v>
      </c>
      <c r="AD436" s="50" t="s">
        <v>53</v>
      </c>
      <c r="AE436" s="50" t="s">
        <v>53</v>
      </c>
      <c r="AF436" s="50" t="s">
        <v>53</v>
      </c>
      <c r="AG436" s="50" t="s">
        <v>53</v>
      </c>
      <c r="AH436" s="50" t="s">
        <v>53</v>
      </c>
      <c r="AI436" s="50" t="s">
        <v>53</v>
      </c>
      <c r="AJ436" s="50" t="s">
        <v>53</v>
      </c>
      <c r="AK436" s="50" t="s">
        <v>53</v>
      </c>
      <c r="AL436" s="50" t="s">
        <v>53</v>
      </c>
      <c r="AM436" s="50" t="s">
        <v>53</v>
      </c>
      <c r="AN436" s="50" t="s">
        <v>53</v>
      </c>
      <c r="AO436" s="1" t="s">
        <v>55</v>
      </c>
      <c r="AP436" s="24">
        <f t="shared" si="56"/>
        <v>45842</v>
      </c>
      <c r="AQ436" s="14" t="s">
        <v>53</v>
      </c>
      <c r="AR436" s="14" t="s">
        <v>53</v>
      </c>
      <c r="AS436" s="80">
        <v>45846</v>
      </c>
      <c r="AT436" s="20">
        <v>46012</v>
      </c>
      <c r="AU436" s="20">
        <f t="shared" si="54"/>
        <v>46012</v>
      </c>
      <c r="AV436" s="59" t="str">
        <f t="shared" ca="1" si="51"/>
        <v>EJECUCION</v>
      </c>
      <c r="AW436" s="3" t="s">
        <v>53</v>
      </c>
      <c r="AX436" s="39" t="s">
        <v>403</v>
      </c>
      <c r="AY436" s="39" t="s">
        <v>404</v>
      </c>
      <c r="AZ436" s="3" t="s">
        <v>55</v>
      </c>
      <c r="BA436" s="31" t="s">
        <v>3187</v>
      </c>
      <c r="BB436" s="198" t="s">
        <v>53</v>
      </c>
      <c r="BC436" s="1" t="s">
        <v>55</v>
      </c>
      <c r="BD436" s="3" t="s">
        <v>277</v>
      </c>
      <c r="BE436" s="57">
        <f t="shared" ca="1" si="55"/>
        <v>120</v>
      </c>
      <c r="BF436" s="42" t="str">
        <f t="shared" ca="1" si="52"/>
        <v>EJECUCION</v>
      </c>
    </row>
    <row r="437" spans="1:58" ht="53" customHeight="1" x14ac:dyDescent="0.35">
      <c r="A437" s="39" t="s">
        <v>98</v>
      </c>
      <c r="B437" s="1">
        <v>2025</v>
      </c>
      <c r="C437" s="3" t="s">
        <v>3188</v>
      </c>
      <c r="D437" s="3" t="s">
        <v>121</v>
      </c>
      <c r="E437" s="3" t="s">
        <v>3192</v>
      </c>
      <c r="F437" s="3" t="s">
        <v>118</v>
      </c>
      <c r="G437" s="80">
        <v>45842</v>
      </c>
      <c r="H437" s="39" t="s">
        <v>3191</v>
      </c>
      <c r="I437" s="1" t="s">
        <v>2341</v>
      </c>
      <c r="J437" s="3">
        <v>1073169252</v>
      </c>
      <c r="K437" s="39" t="s">
        <v>53</v>
      </c>
      <c r="L437" s="39" t="s">
        <v>53</v>
      </c>
      <c r="M437" s="39" t="s">
        <v>56</v>
      </c>
      <c r="N437" s="39" t="s">
        <v>944</v>
      </c>
      <c r="O437" s="153" t="s">
        <v>420</v>
      </c>
      <c r="P437" s="38">
        <v>16500000</v>
      </c>
      <c r="Q437" s="22">
        <v>3</v>
      </c>
      <c r="R437" s="16">
        <v>5500000</v>
      </c>
      <c r="S437" s="199" t="s">
        <v>53</v>
      </c>
      <c r="T437" s="199" t="s">
        <v>53</v>
      </c>
      <c r="U437" s="39" t="s">
        <v>3193</v>
      </c>
      <c r="V437" s="200" t="s">
        <v>3202</v>
      </c>
      <c r="W437" s="3" t="s">
        <v>53</v>
      </c>
      <c r="X437" s="3" t="s">
        <v>53</v>
      </c>
      <c r="Y437" s="3" t="s">
        <v>107</v>
      </c>
      <c r="Z437" s="3" t="s">
        <v>53</v>
      </c>
      <c r="AA437" s="20" t="s">
        <v>53</v>
      </c>
      <c r="AB437" s="50">
        <v>0</v>
      </c>
      <c r="AC437" s="50">
        <f t="shared" si="58"/>
        <v>16500000</v>
      </c>
      <c r="AD437" s="50" t="s">
        <v>53</v>
      </c>
      <c r="AE437" s="50" t="s">
        <v>53</v>
      </c>
      <c r="AF437" s="50" t="s">
        <v>53</v>
      </c>
      <c r="AG437" s="50" t="s">
        <v>53</v>
      </c>
      <c r="AH437" s="50" t="s">
        <v>53</v>
      </c>
      <c r="AI437" s="50" t="s">
        <v>53</v>
      </c>
      <c r="AJ437" s="50" t="s">
        <v>53</v>
      </c>
      <c r="AK437" s="50" t="s">
        <v>53</v>
      </c>
      <c r="AL437" s="50" t="s">
        <v>53</v>
      </c>
      <c r="AM437" s="50" t="s">
        <v>53</v>
      </c>
      <c r="AN437" s="50" t="s">
        <v>53</v>
      </c>
      <c r="AO437" s="1" t="s">
        <v>55</v>
      </c>
      <c r="AP437" s="24">
        <f t="shared" si="56"/>
        <v>45842</v>
      </c>
      <c r="AQ437" s="14" t="s">
        <v>53</v>
      </c>
      <c r="AR437" s="14" t="s">
        <v>53</v>
      </c>
      <c r="AS437" s="80">
        <v>46210</v>
      </c>
      <c r="AT437" s="20">
        <v>45936</v>
      </c>
      <c r="AU437" s="20">
        <f t="shared" si="54"/>
        <v>45936</v>
      </c>
      <c r="AV437" s="59" t="str">
        <f t="shared" ca="1" si="51"/>
        <v>EJECUCION</v>
      </c>
      <c r="AW437" s="3" t="s">
        <v>53</v>
      </c>
      <c r="AX437" s="39" t="s">
        <v>403</v>
      </c>
      <c r="AY437" s="39" t="s">
        <v>404</v>
      </c>
      <c r="AZ437" s="3" t="s">
        <v>55</v>
      </c>
      <c r="BA437" s="31" t="s">
        <v>3194</v>
      </c>
      <c r="BB437" s="198" t="s">
        <v>53</v>
      </c>
      <c r="BC437" s="1" t="s">
        <v>55</v>
      </c>
      <c r="BD437" s="3" t="s">
        <v>277</v>
      </c>
      <c r="BE437" s="57">
        <f t="shared" ca="1" si="55"/>
        <v>44</v>
      </c>
      <c r="BF437" s="42" t="str">
        <f t="shared" ca="1" si="52"/>
        <v>EJECUCION</v>
      </c>
    </row>
    <row r="438" spans="1:58" ht="53" customHeight="1" x14ac:dyDescent="0.35">
      <c r="A438" s="39" t="s">
        <v>98</v>
      </c>
      <c r="B438" s="1">
        <v>2025</v>
      </c>
      <c r="C438" s="3" t="s">
        <v>3189</v>
      </c>
      <c r="D438" s="3" t="s">
        <v>121</v>
      </c>
      <c r="E438" s="3" t="s">
        <v>3196</v>
      </c>
      <c r="F438" s="3" t="s">
        <v>118</v>
      </c>
      <c r="G438" s="80">
        <v>45845</v>
      </c>
      <c r="H438" s="39" t="s">
        <v>3195</v>
      </c>
      <c r="I438" s="1" t="s">
        <v>2341</v>
      </c>
      <c r="J438" s="3">
        <v>1026252793</v>
      </c>
      <c r="K438" s="39" t="s">
        <v>53</v>
      </c>
      <c r="L438" s="39" t="s">
        <v>53</v>
      </c>
      <c r="M438" s="39" t="s">
        <v>56</v>
      </c>
      <c r="N438" s="39" t="s">
        <v>3198</v>
      </c>
      <c r="O438" s="153" t="s">
        <v>3197</v>
      </c>
      <c r="P438" s="38">
        <v>31200000</v>
      </c>
      <c r="Q438" s="22">
        <v>6</v>
      </c>
      <c r="R438" s="16">
        <v>5200000</v>
      </c>
      <c r="S438" s="199" t="s">
        <v>53</v>
      </c>
      <c r="T438" s="199" t="s">
        <v>53</v>
      </c>
      <c r="U438" s="39" t="s">
        <v>3199</v>
      </c>
      <c r="V438" s="200" t="s">
        <v>3217</v>
      </c>
      <c r="W438" s="3" t="s">
        <v>2129</v>
      </c>
      <c r="X438" s="3" t="s">
        <v>53</v>
      </c>
      <c r="Y438" s="3" t="s">
        <v>682</v>
      </c>
      <c r="Z438" s="3" t="s">
        <v>53</v>
      </c>
      <c r="AA438" s="20" t="s">
        <v>53</v>
      </c>
      <c r="AB438" s="50">
        <v>0</v>
      </c>
      <c r="AC438" s="50">
        <f t="shared" si="58"/>
        <v>31200000</v>
      </c>
      <c r="AD438" s="50" t="s">
        <v>53</v>
      </c>
      <c r="AE438" s="50" t="s">
        <v>53</v>
      </c>
      <c r="AF438" s="50" t="s">
        <v>53</v>
      </c>
      <c r="AG438" s="50" t="s">
        <v>53</v>
      </c>
      <c r="AH438" s="50" t="s">
        <v>53</v>
      </c>
      <c r="AI438" s="50" t="s">
        <v>53</v>
      </c>
      <c r="AJ438" s="50" t="s">
        <v>53</v>
      </c>
      <c r="AK438" s="50" t="s">
        <v>53</v>
      </c>
      <c r="AL438" s="50" t="s">
        <v>53</v>
      </c>
      <c r="AM438" s="50" t="s">
        <v>53</v>
      </c>
      <c r="AN438" s="50" t="s">
        <v>53</v>
      </c>
      <c r="AO438" s="1" t="s">
        <v>55</v>
      </c>
      <c r="AP438" s="24">
        <f t="shared" si="56"/>
        <v>45845</v>
      </c>
      <c r="AQ438" s="14" t="s">
        <v>53</v>
      </c>
      <c r="AR438" s="14" t="s">
        <v>53</v>
      </c>
      <c r="AS438" s="80">
        <v>45846</v>
      </c>
      <c r="AT438" s="20">
        <v>46029</v>
      </c>
      <c r="AU438" s="20">
        <f t="shared" si="54"/>
        <v>46029</v>
      </c>
      <c r="AV438" s="59" t="str">
        <f t="shared" ca="1" si="51"/>
        <v>EJECUCION</v>
      </c>
      <c r="AW438" s="3" t="s">
        <v>53</v>
      </c>
      <c r="AX438" s="39" t="s">
        <v>2132</v>
      </c>
      <c r="AY438" s="39" t="s">
        <v>1490</v>
      </c>
      <c r="AZ438" s="3" t="s">
        <v>55</v>
      </c>
      <c r="BA438" s="31" t="s">
        <v>3218</v>
      </c>
      <c r="BB438" s="198" t="s">
        <v>53</v>
      </c>
      <c r="BC438" s="198" t="s">
        <v>55</v>
      </c>
      <c r="BD438" s="39" t="s">
        <v>643</v>
      </c>
      <c r="BE438" s="57">
        <f t="shared" ca="1" si="55"/>
        <v>137</v>
      </c>
      <c r="BF438" s="42" t="str">
        <f t="shared" ca="1" si="52"/>
        <v>EJECUCION</v>
      </c>
    </row>
    <row r="439" spans="1:58" ht="168" x14ac:dyDescent="0.35">
      <c r="A439" s="39"/>
      <c r="B439" s="1">
        <v>2025</v>
      </c>
      <c r="C439" s="3" t="s">
        <v>3219</v>
      </c>
      <c r="D439" s="3" t="s">
        <v>121</v>
      </c>
      <c r="E439" s="3" t="s">
        <v>3261</v>
      </c>
      <c r="F439" s="3" t="s">
        <v>118</v>
      </c>
      <c r="G439" s="80">
        <v>45847</v>
      </c>
      <c r="H439" s="39" t="s">
        <v>1846</v>
      </c>
      <c r="I439" s="1" t="s">
        <v>2341</v>
      </c>
      <c r="J439" s="3">
        <v>11224658</v>
      </c>
      <c r="K439" s="39" t="s">
        <v>53</v>
      </c>
      <c r="L439" s="39" t="s">
        <v>53</v>
      </c>
      <c r="M439" s="39" t="s">
        <v>56</v>
      </c>
      <c r="N439" s="39" t="s">
        <v>3263</v>
      </c>
      <c r="O439" s="153" t="s">
        <v>3262</v>
      </c>
      <c r="P439" s="38">
        <v>42500000</v>
      </c>
      <c r="Q439" s="22">
        <v>5</v>
      </c>
      <c r="R439" s="16">
        <v>8500000</v>
      </c>
      <c r="S439" s="199" t="s">
        <v>53</v>
      </c>
      <c r="T439" s="199" t="s">
        <v>53</v>
      </c>
      <c r="U439" s="39" t="s">
        <v>2671</v>
      </c>
      <c r="V439" s="200" t="s">
        <v>3054</v>
      </c>
      <c r="W439" s="3" t="s">
        <v>3264</v>
      </c>
      <c r="X439" s="3" t="s">
        <v>53</v>
      </c>
      <c r="Y439" s="3" t="s">
        <v>682</v>
      </c>
      <c r="Z439" s="3" t="s">
        <v>53</v>
      </c>
      <c r="AA439" s="20" t="s">
        <v>53</v>
      </c>
      <c r="AB439" s="50">
        <v>0</v>
      </c>
      <c r="AC439" s="50">
        <f t="shared" si="58"/>
        <v>42500000</v>
      </c>
      <c r="AD439" s="50" t="s">
        <v>53</v>
      </c>
      <c r="AE439" s="50" t="s">
        <v>53</v>
      </c>
      <c r="AF439" s="50" t="s">
        <v>53</v>
      </c>
      <c r="AG439" s="50" t="s">
        <v>53</v>
      </c>
      <c r="AH439" s="50" t="s">
        <v>53</v>
      </c>
      <c r="AI439" s="50" t="s">
        <v>53</v>
      </c>
      <c r="AJ439" s="50" t="s">
        <v>53</v>
      </c>
      <c r="AK439" s="50" t="s">
        <v>53</v>
      </c>
      <c r="AL439" s="50" t="s">
        <v>53</v>
      </c>
      <c r="AM439" s="50" t="s">
        <v>53</v>
      </c>
      <c r="AN439" s="50" t="s">
        <v>53</v>
      </c>
      <c r="AO439" s="1" t="s">
        <v>55</v>
      </c>
      <c r="AP439" s="24">
        <f t="shared" si="56"/>
        <v>45847</v>
      </c>
      <c r="AQ439" s="14" t="s">
        <v>53</v>
      </c>
      <c r="AR439" s="14" t="s">
        <v>53</v>
      </c>
      <c r="AS439" s="80">
        <v>45848</v>
      </c>
      <c r="AT439" s="20">
        <v>46015</v>
      </c>
      <c r="AU439" s="20">
        <f t="shared" si="54"/>
        <v>46015</v>
      </c>
      <c r="AV439" s="59" t="str">
        <f t="shared" ca="1" si="51"/>
        <v>EJECUCION</v>
      </c>
      <c r="AW439" s="3" t="s">
        <v>53</v>
      </c>
      <c r="AX439" s="39" t="s">
        <v>403</v>
      </c>
      <c r="AY439" s="39" t="s">
        <v>404</v>
      </c>
      <c r="AZ439" s="3" t="s">
        <v>55</v>
      </c>
      <c r="BA439" s="31" t="s">
        <v>3302</v>
      </c>
      <c r="BB439" s="198" t="s">
        <v>53</v>
      </c>
      <c r="BC439" s="198" t="s">
        <v>55</v>
      </c>
      <c r="BD439" s="39" t="s">
        <v>643</v>
      </c>
      <c r="BE439" s="57">
        <f t="shared" ca="1" si="55"/>
        <v>123</v>
      </c>
      <c r="BF439" s="42" t="str">
        <f t="shared" ca="1" si="52"/>
        <v>EJECUCION</v>
      </c>
    </row>
    <row r="440" spans="1:58" ht="132.75" customHeight="1" x14ac:dyDescent="0.35">
      <c r="A440" s="39" t="s">
        <v>3225</v>
      </c>
      <c r="B440" s="1">
        <v>2025</v>
      </c>
      <c r="C440" s="3" t="s">
        <v>3227</v>
      </c>
      <c r="D440" s="3" t="s">
        <v>121</v>
      </c>
      <c r="E440" s="3" t="s">
        <v>3227</v>
      </c>
      <c r="F440" s="3" t="s">
        <v>1665</v>
      </c>
      <c r="G440" s="80">
        <v>45868</v>
      </c>
      <c r="H440" s="39" t="s">
        <v>1936</v>
      </c>
      <c r="I440" s="1" t="s">
        <v>51</v>
      </c>
      <c r="J440" s="3">
        <v>900314764</v>
      </c>
      <c r="K440" s="39" t="s">
        <v>53</v>
      </c>
      <c r="L440" s="39" t="s">
        <v>53</v>
      </c>
      <c r="M440" s="39" t="s">
        <v>52</v>
      </c>
      <c r="N440" s="39" t="s">
        <v>1665</v>
      </c>
      <c r="O440" s="153" t="s">
        <v>4332</v>
      </c>
      <c r="P440" s="38">
        <v>39842024</v>
      </c>
      <c r="Q440" s="22">
        <v>4</v>
      </c>
      <c r="R440" s="49" t="s">
        <v>4333</v>
      </c>
      <c r="S440" s="199" t="s">
        <v>53</v>
      </c>
      <c r="T440" s="199" t="s">
        <v>53</v>
      </c>
      <c r="U440" s="39" t="s">
        <v>4334</v>
      </c>
      <c r="V440" s="1" t="s">
        <v>4818</v>
      </c>
      <c r="W440" s="3">
        <v>17722</v>
      </c>
      <c r="X440" s="39" t="s">
        <v>53</v>
      </c>
      <c r="Y440" s="39" t="s">
        <v>682</v>
      </c>
      <c r="Z440" s="39" t="s">
        <v>53</v>
      </c>
      <c r="AA440" s="39" t="s">
        <v>53</v>
      </c>
      <c r="AB440" s="50">
        <v>0</v>
      </c>
      <c r="AC440" s="50">
        <f t="shared" si="58"/>
        <v>39842024</v>
      </c>
      <c r="AD440" s="50" t="s">
        <v>53</v>
      </c>
      <c r="AE440" s="50" t="s">
        <v>53</v>
      </c>
      <c r="AF440" s="50" t="s">
        <v>53</v>
      </c>
      <c r="AG440" s="50" t="s">
        <v>53</v>
      </c>
      <c r="AH440" s="50" t="s">
        <v>53</v>
      </c>
      <c r="AI440" s="50" t="s">
        <v>53</v>
      </c>
      <c r="AJ440" s="50" t="s">
        <v>53</v>
      </c>
      <c r="AK440" s="50" t="s">
        <v>53</v>
      </c>
      <c r="AL440" s="50" t="s">
        <v>53</v>
      </c>
      <c r="AM440" s="50" t="s">
        <v>53</v>
      </c>
      <c r="AN440" s="50" t="s">
        <v>53</v>
      </c>
      <c r="AO440" s="1" t="s">
        <v>55</v>
      </c>
      <c r="AP440" s="24">
        <f t="shared" si="56"/>
        <v>45868</v>
      </c>
      <c r="AQ440" s="14" t="s">
        <v>53</v>
      </c>
      <c r="AR440" s="14" t="s">
        <v>53</v>
      </c>
      <c r="AS440" s="80">
        <v>45874</v>
      </c>
      <c r="AT440" s="20">
        <v>45995</v>
      </c>
      <c r="AU440" s="20">
        <f t="shared" si="54"/>
        <v>45995</v>
      </c>
      <c r="AV440" s="59" t="str">
        <f t="shared" ca="1" si="51"/>
        <v>EJECUCION</v>
      </c>
      <c r="AW440" s="3" t="s">
        <v>53</v>
      </c>
      <c r="AX440" s="39" t="s">
        <v>403</v>
      </c>
      <c r="AY440" s="39" t="s">
        <v>404</v>
      </c>
      <c r="AZ440" s="3" t="s">
        <v>55</v>
      </c>
      <c r="BA440" s="31" t="s">
        <v>3164</v>
      </c>
      <c r="BB440" s="198" t="s">
        <v>53</v>
      </c>
      <c r="BC440" s="198" t="s">
        <v>55</v>
      </c>
      <c r="BD440" s="39" t="s">
        <v>4335</v>
      </c>
      <c r="BE440" s="57">
        <f t="shared" ca="1" si="55"/>
        <v>103</v>
      </c>
      <c r="BF440" s="42" t="str">
        <f t="shared" ca="1" si="52"/>
        <v>EJECUCION</v>
      </c>
    </row>
    <row r="441" spans="1:58" s="4" customFormat="1" ht="364" x14ac:dyDescent="0.35">
      <c r="A441" s="3" t="s">
        <v>2587</v>
      </c>
      <c r="B441" s="1">
        <v>2025</v>
      </c>
      <c r="C441" s="3" t="s">
        <v>4336</v>
      </c>
      <c r="D441" s="3" t="s">
        <v>865</v>
      </c>
      <c r="E441" s="87" t="s">
        <v>2583</v>
      </c>
      <c r="F441" s="3" t="s">
        <v>868</v>
      </c>
      <c r="G441" s="20">
        <v>45853</v>
      </c>
      <c r="H441" s="3" t="s">
        <v>3226</v>
      </c>
      <c r="I441" s="1" t="s">
        <v>2341</v>
      </c>
      <c r="J441" s="3" t="s">
        <v>3303</v>
      </c>
      <c r="K441" s="39" t="s">
        <v>3308</v>
      </c>
      <c r="L441" s="39" t="s">
        <v>53</v>
      </c>
      <c r="M441" s="3" t="s">
        <v>52</v>
      </c>
      <c r="N441" s="3" t="s">
        <v>200</v>
      </c>
      <c r="O441" s="171" t="s">
        <v>2687</v>
      </c>
      <c r="P441" s="38">
        <v>3999987936</v>
      </c>
      <c r="Q441" s="22">
        <v>12</v>
      </c>
      <c r="R441" s="199" t="s">
        <v>3305</v>
      </c>
      <c r="S441" s="199" t="s">
        <v>3306</v>
      </c>
      <c r="T441" s="199" t="s">
        <v>3307</v>
      </c>
      <c r="U441" s="3" t="s">
        <v>53</v>
      </c>
      <c r="V441" s="1" t="s">
        <v>4338</v>
      </c>
      <c r="W441" s="3" t="s">
        <v>3304</v>
      </c>
      <c r="X441" s="4" t="s">
        <v>53</v>
      </c>
      <c r="Y441" s="3" t="s">
        <v>682</v>
      </c>
      <c r="Z441" s="3" t="s">
        <v>53</v>
      </c>
      <c r="AA441" s="20" t="s">
        <v>53</v>
      </c>
      <c r="AB441" s="50">
        <v>0</v>
      </c>
      <c r="AC441" s="50">
        <f t="shared" si="58"/>
        <v>3999987936</v>
      </c>
      <c r="AD441" s="50" t="s">
        <v>53</v>
      </c>
      <c r="AE441" s="50" t="s">
        <v>53</v>
      </c>
      <c r="AF441" s="50" t="s">
        <v>53</v>
      </c>
      <c r="AG441" s="50" t="s">
        <v>53</v>
      </c>
      <c r="AH441" s="50" t="s">
        <v>53</v>
      </c>
      <c r="AI441" s="50" t="s">
        <v>53</v>
      </c>
      <c r="AJ441" s="50" t="s">
        <v>53</v>
      </c>
      <c r="AK441" s="50" t="s">
        <v>53</v>
      </c>
      <c r="AL441" s="50" t="s">
        <v>53</v>
      </c>
      <c r="AM441" s="50" t="s">
        <v>53</v>
      </c>
      <c r="AN441" s="50" t="s">
        <v>53</v>
      </c>
      <c r="AO441" s="1" t="s">
        <v>55</v>
      </c>
      <c r="AP441" s="24">
        <f t="shared" si="56"/>
        <v>45853</v>
      </c>
      <c r="AQ441" s="14" t="s">
        <v>53</v>
      </c>
      <c r="AR441" s="14" t="s">
        <v>53</v>
      </c>
      <c r="AS441" s="3"/>
      <c r="AT441" s="3"/>
      <c r="AU441" s="20">
        <f t="shared" si="54"/>
        <v>0</v>
      </c>
      <c r="AV441" s="59" t="str">
        <f t="shared" ca="1" si="51"/>
        <v>TERMINADO</v>
      </c>
      <c r="AW441" s="3" t="s">
        <v>53</v>
      </c>
      <c r="AX441" s="3"/>
      <c r="AY441" s="3"/>
      <c r="AZ441" s="3" t="s">
        <v>55</v>
      </c>
      <c r="BA441" s="31" t="s">
        <v>4337</v>
      </c>
      <c r="BB441" s="198" t="s">
        <v>53</v>
      </c>
      <c r="BC441" s="198" t="s">
        <v>55</v>
      </c>
      <c r="BD441" s="3" t="s">
        <v>643</v>
      </c>
      <c r="BE441" s="57">
        <f t="shared" ca="1" si="55"/>
        <v>-45892</v>
      </c>
      <c r="BF441" s="42" t="str">
        <f t="shared" ca="1" si="52"/>
        <v>TERMINADO</v>
      </c>
    </row>
    <row r="442" spans="1:58" s="4" customFormat="1" ht="168" x14ac:dyDescent="0.35">
      <c r="A442" s="3" t="s">
        <v>1103</v>
      </c>
      <c r="B442" s="1">
        <v>2025</v>
      </c>
      <c r="C442" s="3" t="s">
        <v>3228</v>
      </c>
      <c r="D442" s="3" t="s">
        <v>121</v>
      </c>
      <c r="E442" s="87" t="s">
        <v>3310</v>
      </c>
      <c r="F442" s="3" t="s">
        <v>118</v>
      </c>
      <c r="G442" s="20">
        <v>45848</v>
      </c>
      <c r="H442" s="3" t="s">
        <v>3309</v>
      </c>
      <c r="I442" s="1" t="s">
        <v>2341</v>
      </c>
      <c r="J442" s="3">
        <v>53000450</v>
      </c>
      <c r="K442" s="39" t="s">
        <v>53</v>
      </c>
      <c r="L442" s="39" t="s">
        <v>53</v>
      </c>
      <c r="M442" s="3" t="s">
        <v>56</v>
      </c>
      <c r="N442" s="3" t="s">
        <v>2902</v>
      </c>
      <c r="O442" s="171" t="s">
        <v>2340</v>
      </c>
      <c r="P442" s="38">
        <v>68000000</v>
      </c>
      <c r="Q442" s="22">
        <v>8</v>
      </c>
      <c r="R442" s="16">
        <v>8500000</v>
      </c>
      <c r="S442" s="199" t="s">
        <v>53</v>
      </c>
      <c r="T442" s="199" t="s">
        <v>53</v>
      </c>
      <c r="U442" s="3" t="s">
        <v>3311</v>
      </c>
      <c r="V442" s="1" t="s">
        <v>4339</v>
      </c>
      <c r="W442" s="3" t="s">
        <v>3312</v>
      </c>
      <c r="X442" s="4" t="s">
        <v>53</v>
      </c>
      <c r="Y442" s="3" t="s">
        <v>682</v>
      </c>
      <c r="Z442" s="3" t="s">
        <v>53</v>
      </c>
      <c r="AA442" s="20" t="s">
        <v>53</v>
      </c>
      <c r="AB442" s="50">
        <v>0</v>
      </c>
      <c r="AC442" s="50">
        <f t="shared" si="58"/>
        <v>68000000</v>
      </c>
      <c r="AD442" s="50" t="s">
        <v>53</v>
      </c>
      <c r="AE442" s="50" t="s">
        <v>53</v>
      </c>
      <c r="AF442" s="50" t="s">
        <v>53</v>
      </c>
      <c r="AG442" s="50" t="s">
        <v>53</v>
      </c>
      <c r="AH442" s="50" t="s">
        <v>53</v>
      </c>
      <c r="AI442" s="50" t="s">
        <v>53</v>
      </c>
      <c r="AJ442" s="50" t="s">
        <v>53</v>
      </c>
      <c r="AK442" s="50" t="s">
        <v>53</v>
      </c>
      <c r="AL442" s="50" t="s">
        <v>53</v>
      </c>
      <c r="AM442" s="50" t="s">
        <v>53</v>
      </c>
      <c r="AN442" s="50" t="s">
        <v>53</v>
      </c>
      <c r="AO442" s="1" t="s">
        <v>55</v>
      </c>
      <c r="AP442" s="24">
        <f t="shared" si="56"/>
        <v>45848</v>
      </c>
      <c r="AQ442" s="14" t="s">
        <v>53</v>
      </c>
      <c r="AR442" s="14" t="s">
        <v>53</v>
      </c>
      <c r="AS442" s="20">
        <v>45849</v>
      </c>
      <c r="AT442" s="20">
        <v>46091</v>
      </c>
      <c r="AU442" s="20">
        <f t="shared" si="54"/>
        <v>46091</v>
      </c>
      <c r="AV442" s="59" t="str">
        <f t="shared" ca="1" si="51"/>
        <v>EJECUCION</v>
      </c>
      <c r="AW442" s="3" t="s">
        <v>53</v>
      </c>
      <c r="AX442" s="3" t="s">
        <v>477</v>
      </c>
      <c r="AY442" s="3" t="s">
        <v>478</v>
      </c>
      <c r="AZ442" s="3" t="s">
        <v>55</v>
      </c>
      <c r="BA442" s="31" t="s">
        <v>3313</v>
      </c>
      <c r="BB442" s="198" t="s">
        <v>53</v>
      </c>
      <c r="BC442" s="198" t="s">
        <v>55</v>
      </c>
      <c r="BD442" s="3" t="s">
        <v>643</v>
      </c>
      <c r="BE442" s="57">
        <f t="shared" ca="1" si="55"/>
        <v>199</v>
      </c>
      <c r="BF442" s="42" t="str">
        <f t="shared" ca="1" si="52"/>
        <v>EJECUCION</v>
      </c>
    </row>
    <row r="443" spans="1:58" s="4" customFormat="1" ht="409.5" x14ac:dyDescent="0.35">
      <c r="A443" s="3" t="s">
        <v>864</v>
      </c>
      <c r="B443" s="3">
        <v>2025</v>
      </c>
      <c r="C443" s="3" t="s">
        <v>3245</v>
      </c>
      <c r="D443" s="3" t="s">
        <v>865</v>
      </c>
      <c r="E443" s="87" t="s">
        <v>2586</v>
      </c>
      <c r="F443" s="3" t="s">
        <v>62</v>
      </c>
      <c r="G443" s="254" t="s">
        <v>3133</v>
      </c>
      <c r="H443" s="3" t="s">
        <v>3314</v>
      </c>
      <c r="I443" s="3" t="s">
        <v>51</v>
      </c>
      <c r="J443" s="3">
        <v>860600240</v>
      </c>
      <c r="K443" s="3"/>
      <c r="L443" s="3"/>
      <c r="M443" s="3"/>
      <c r="N443" s="3" t="s">
        <v>62</v>
      </c>
      <c r="O443" s="171" t="s">
        <v>2685</v>
      </c>
      <c r="P443" s="38">
        <v>178184257</v>
      </c>
      <c r="Q443" s="22">
        <v>9</v>
      </c>
      <c r="R443" s="253" t="s">
        <v>3316</v>
      </c>
      <c r="S443" s="253" t="s">
        <v>3317</v>
      </c>
      <c r="T443" s="253" t="s">
        <v>3318</v>
      </c>
      <c r="U443" s="3"/>
      <c r="V443" s="212"/>
      <c r="W443" s="3" t="s">
        <v>3315</v>
      </c>
      <c r="X443" s="4" t="s">
        <v>53</v>
      </c>
      <c r="Y443" s="3" t="s">
        <v>682</v>
      </c>
      <c r="Z443" s="3" t="s">
        <v>53</v>
      </c>
      <c r="AA443" s="20" t="s">
        <v>53</v>
      </c>
      <c r="AB443" s="50">
        <v>0</v>
      </c>
      <c r="AC443" s="50">
        <f>AB443+P443</f>
        <v>178184257</v>
      </c>
      <c r="AD443" s="50" t="s">
        <v>53</v>
      </c>
      <c r="AE443" s="50" t="s">
        <v>53</v>
      </c>
      <c r="AF443" s="50" t="s">
        <v>53</v>
      </c>
      <c r="AG443" s="50" t="s">
        <v>53</v>
      </c>
      <c r="AH443" s="50" t="s">
        <v>53</v>
      </c>
      <c r="AI443" s="50" t="s">
        <v>53</v>
      </c>
      <c r="AJ443" s="50" t="s">
        <v>53</v>
      </c>
      <c r="AK443" s="50" t="s">
        <v>53</v>
      </c>
      <c r="AL443" s="50" t="s">
        <v>53</v>
      </c>
      <c r="AM443" s="50" t="s">
        <v>53</v>
      </c>
      <c r="AN443" s="50" t="s">
        <v>53</v>
      </c>
      <c r="AO443" s="1" t="s">
        <v>55</v>
      </c>
      <c r="AP443" s="24" t="str">
        <f t="shared" si="56"/>
        <v>EN PROCESO</v>
      </c>
      <c r="AQ443" s="3"/>
      <c r="AR443" s="14"/>
      <c r="AS443" s="3"/>
      <c r="AT443" s="3"/>
      <c r="AU443" s="20">
        <f>IF(AND(Z443=1,AE443=1),AT443+AG443,AT443)</f>
        <v>0</v>
      </c>
      <c r="AV443" s="59" t="str">
        <f t="shared" ca="1" si="51"/>
        <v>TERMINADO</v>
      </c>
      <c r="AW443" s="3" t="s">
        <v>53</v>
      </c>
      <c r="AX443" s="3"/>
      <c r="AY443" s="3"/>
      <c r="AZ443" s="3" t="s">
        <v>55</v>
      </c>
      <c r="BA443" s="31" t="s">
        <v>3164</v>
      </c>
      <c r="BB443" s="198" t="s">
        <v>53</v>
      </c>
      <c r="BC443" s="198" t="s">
        <v>55</v>
      </c>
      <c r="BD443" s="3" t="s">
        <v>643</v>
      </c>
      <c r="BE443" s="57">
        <f t="shared" ca="1" si="55"/>
        <v>-45892</v>
      </c>
      <c r="BF443" s="42" t="str">
        <f t="shared" ca="1" si="52"/>
        <v>TERMINADO</v>
      </c>
    </row>
    <row r="444" spans="1:58" s="4" customFormat="1" ht="53.4" customHeight="1" x14ac:dyDescent="0.35">
      <c r="A444" s="3" t="s">
        <v>106</v>
      </c>
      <c r="B444" s="1">
        <v>2025</v>
      </c>
      <c r="C444" s="3" t="s">
        <v>3246</v>
      </c>
      <c r="D444" s="3" t="s">
        <v>121</v>
      </c>
      <c r="E444" s="3" t="s">
        <v>3320</v>
      </c>
      <c r="F444" s="3" t="s">
        <v>118</v>
      </c>
      <c r="G444" s="20">
        <v>45849</v>
      </c>
      <c r="H444" s="3" t="s">
        <v>3319</v>
      </c>
      <c r="I444" s="3" t="s">
        <v>2341</v>
      </c>
      <c r="J444" s="3">
        <v>80538280</v>
      </c>
      <c r="K444" s="3" t="s">
        <v>53</v>
      </c>
      <c r="L444" s="3" t="s">
        <v>53</v>
      </c>
      <c r="M444" s="3" t="s">
        <v>56</v>
      </c>
      <c r="N444" s="3" t="s">
        <v>362</v>
      </c>
      <c r="O444" s="153" t="s">
        <v>3321</v>
      </c>
      <c r="P444" s="38">
        <v>31200000</v>
      </c>
      <c r="Q444" s="22">
        <v>5</v>
      </c>
      <c r="R444" s="38">
        <v>6000000</v>
      </c>
      <c r="S444" s="22">
        <v>6</v>
      </c>
      <c r="T444" s="38">
        <v>1200000</v>
      </c>
      <c r="U444" s="3" t="s">
        <v>3322</v>
      </c>
      <c r="V444" s="1" t="s">
        <v>4340</v>
      </c>
      <c r="W444" s="3" t="s">
        <v>53</v>
      </c>
      <c r="X444" s="3" t="s">
        <v>53</v>
      </c>
      <c r="Y444" s="3" t="s">
        <v>107</v>
      </c>
      <c r="Z444" s="3" t="s">
        <v>53</v>
      </c>
      <c r="AA444" s="20" t="s">
        <v>53</v>
      </c>
      <c r="AB444" s="50">
        <v>0</v>
      </c>
      <c r="AC444" s="50">
        <f>AB444+P444</f>
        <v>31200000</v>
      </c>
      <c r="AD444" s="50" t="s">
        <v>53</v>
      </c>
      <c r="AE444" s="50" t="s">
        <v>53</v>
      </c>
      <c r="AF444" s="50" t="s">
        <v>53</v>
      </c>
      <c r="AG444" s="50" t="s">
        <v>53</v>
      </c>
      <c r="AH444" s="50" t="s">
        <v>53</v>
      </c>
      <c r="AI444" s="50" t="s">
        <v>53</v>
      </c>
      <c r="AJ444" s="50" t="s">
        <v>53</v>
      </c>
      <c r="AK444" s="50" t="s">
        <v>53</v>
      </c>
      <c r="AL444" s="50" t="s">
        <v>53</v>
      </c>
      <c r="AM444" s="50" t="s">
        <v>53</v>
      </c>
      <c r="AN444" s="50" t="s">
        <v>53</v>
      </c>
      <c r="AO444" s="1" t="s">
        <v>55</v>
      </c>
      <c r="AP444" s="24">
        <f t="shared" si="56"/>
        <v>45849</v>
      </c>
      <c r="AQ444" s="3" t="s">
        <v>53</v>
      </c>
      <c r="AR444" s="14" t="s">
        <v>53</v>
      </c>
      <c r="AS444" s="20">
        <v>45852</v>
      </c>
      <c r="AT444" s="20">
        <v>46010</v>
      </c>
      <c r="AU444" s="20">
        <f t="shared" ref="AU444:AU448" si="59">IF(AND(Z444=1,AE444=1),AT444+AG444,AT444)</f>
        <v>46010</v>
      </c>
      <c r="AV444" s="59" t="str">
        <f t="shared" ca="1" si="51"/>
        <v>EJECUCION</v>
      </c>
      <c r="AW444" s="3" t="s">
        <v>53</v>
      </c>
      <c r="AX444" s="3" t="s">
        <v>403</v>
      </c>
      <c r="AY444" s="3" t="s">
        <v>404</v>
      </c>
      <c r="AZ444" s="3" t="s">
        <v>55</v>
      </c>
      <c r="BA444" s="31" t="s">
        <v>3323</v>
      </c>
      <c r="BB444" s="198" t="s">
        <v>53</v>
      </c>
      <c r="BC444" s="198" t="s">
        <v>55</v>
      </c>
      <c r="BD444" s="3" t="s">
        <v>277</v>
      </c>
      <c r="BE444" s="57">
        <f t="shared" ca="1" si="55"/>
        <v>118</v>
      </c>
      <c r="BF444" s="42" t="str">
        <f t="shared" ca="1" si="52"/>
        <v>EJECUCION</v>
      </c>
    </row>
    <row r="445" spans="1:58" s="4" customFormat="1" ht="53.4" customHeight="1" x14ac:dyDescent="0.35">
      <c r="A445" s="3" t="s">
        <v>98</v>
      </c>
      <c r="B445" s="1">
        <v>2025</v>
      </c>
      <c r="C445" s="3" t="s">
        <v>3255</v>
      </c>
      <c r="D445" s="3" t="s">
        <v>121</v>
      </c>
      <c r="E445" s="3" t="s">
        <v>3324</v>
      </c>
      <c r="F445" s="3" t="s">
        <v>118</v>
      </c>
      <c r="G445" s="20">
        <v>45849</v>
      </c>
      <c r="H445" s="3" t="s">
        <v>2055</v>
      </c>
      <c r="I445" s="3" t="s">
        <v>2341</v>
      </c>
      <c r="J445" s="3">
        <v>35526560</v>
      </c>
      <c r="K445" s="3" t="s">
        <v>53</v>
      </c>
      <c r="L445" s="3" t="s">
        <v>53</v>
      </c>
      <c r="M445" s="3" t="s">
        <v>56</v>
      </c>
      <c r="N445" s="3" t="s">
        <v>3325</v>
      </c>
      <c r="O445" s="153" t="s">
        <v>1359</v>
      </c>
      <c r="P445" s="38">
        <v>35750000</v>
      </c>
      <c r="Q445" s="22">
        <v>5</v>
      </c>
      <c r="R445" s="38">
        <v>5000000</v>
      </c>
      <c r="S445" s="22">
        <v>15</v>
      </c>
      <c r="T445" s="38">
        <v>2500000</v>
      </c>
      <c r="U445" s="3" t="s">
        <v>3326</v>
      </c>
      <c r="V445" s="1" t="s">
        <v>4341</v>
      </c>
      <c r="W445" s="3" t="s">
        <v>2832</v>
      </c>
      <c r="X445" s="3" t="s">
        <v>53</v>
      </c>
      <c r="Y445" s="3" t="s">
        <v>682</v>
      </c>
      <c r="Z445" s="3" t="s">
        <v>53</v>
      </c>
      <c r="AA445" s="20" t="s">
        <v>53</v>
      </c>
      <c r="AB445" s="50">
        <v>0</v>
      </c>
      <c r="AC445" s="50">
        <f t="shared" ref="AC445:AC483" si="60">AB445+P445</f>
        <v>35750000</v>
      </c>
      <c r="AD445" s="50" t="s">
        <v>53</v>
      </c>
      <c r="AE445" s="50" t="s">
        <v>53</v>
      </c>
      <c r="AF445" s="50" t="s">
        <v>53</v>
      </c>
      <c r="AG445" s="50" t="s">
        <v>53</v>
      </c>
      <c r="AH445" s="50" t="s">
        <v>53</v>
      </c>
      <c r="AI445" s="50" t="s">
        <v>53</v>
      </c>
      <c r="AJ445" s="50" t="s">
        <v>53</v>
      </c>
      <c r="AK445" s="50" t="s">
        <v>53</v>
      </c>
      <c r="AL445" s="50" t="s">
        <v>53</v>
      </c>
      <c r="AM445" s="50" t="s">
        <v>53</v>
      </c>
      <c r="AN445" s="50" t="s">
        <v>53</v>
      </c>
      <c r="AO445" s="1" t="s">
        <v>55</v>
      </c>
      <c r="AP445" s="24">
        <f t="shared" si="56"/>
        <v>45849</v>
      </c>
      <c r="AQ445" s="3" t="s">
        <v>53</v>
      </c>
      <c r="AR445" s="14" t="s">
        <v>53</v>
      </c>
      <c r="AS445" s="20">
        <v>45852</v>
      </c>
      <c r="AT445" s="20">
        <v>46019</v>
      </c>
      <c r="AU445" s="20">
        <f t="shared" si="59"/>
        <v>46019</v>
      </c>
      <c r="AV445" s="59" t="str">
        <f t="shared" ca="1" si="51"/>
        <v>EJECUCION</v>
      </c>
      <c r="AW445" s="3" t="s">
        <v>53</v>
      </c>
      <c r="AX445" s="3" t="s">
        <v>403</v>
      </c>
      <c r="AY445" s="3" t="s">
        <v>404</v>
      </c>
      <c r="AZ445" s="3" t="s">
        <v>55</v>
      </c>
      <c r="BA445" s="31" t="s">
        <v>3327</v>
      </c>
      <c r="BB445" s="198" t="s">
        <v>53</v>
      </c>
      <c r="BC445" s="198" t="s">
        <v>55</v>
      </c>
      <c r="BD445" s="3" t="s">
        <v>643</v>
      </c>
      <c r="BE445" s="57">
        <f t="shared" ca="1" si="55"/>
        <v>127</v>
      </c>
      <c r="BF445" s="42" t="str">
        <f t="shared" ca="1" si="52"/>
        <v>EJECUCION</v>
      </c>
    </row>
    <row r="446" spans="1:58" s="4" customFormat="1" ht="53.4" customHeight="1" x14ac:dyDescent="0.35">
      <c r="A446" s="3" t="s">
        <v>98</v>
      </c>
      <c r="B446" s="1">
        <v>2025</v>
      </c>
      <c r="C446" s="3" t="s">
        <v>3256</v>
      </c>
      <c r="D446" s="3" t="s">
        <v>121</v>
      </c>
      <c r="E446" s="3" t="s">
        <v>3329</v>
      </c>
      <c r="F446" s="3" t="s">
        <v>118</v>
      </c>
      <c r="G446" s="20">
        <v>45852</v>
      </c>
      <c r="H446" s="3" t="s">
        <v>3328</v>
      </c>
      <c r="I446" s="3" t="s">
        <v>2341</v>
      </c>
      <c r="J446" s="3">
        <v>1002395819</v>
      </c>
      <c r="K446" s="3" t="s">
        <v>53</v>
      </c>
      <c r="L446" s="3" t="s">
        <v>53</v>
      </c>
      <c r="M446" s="3" t="s">
        <v>56</v>
      </c>
      <c r="N446" s="3" t="s">
        <v>2803</v>
      </c>
      <c r="O446" s="153" t="s">
        <v>3330</v>
      </c>
      <c r="P446" s="38">
        <v>26000000</v>
      </c>
      <c r="Q446" s="22">
        <v>5</v>
      </c>
      <c r="R446" s="38">
        <v>5000000</v>
      </c>
      <c r="S446" s="22">
        <v>6</v>
      </c>
      <c r="T446" s="38">
        <v>1000000</v>
      </c>
      <c r="U446" s="3" t="s">
        <v>3331</v>
      </c>
      <c r="V446" s="1" t="s">
        <v>4342</v>
      </c>
      <c r="W446" s="3" t="s">
        <v>53</v>
      </c>
      <c r="X446" s="3" t="s">
        <v>53</v>
      </c>
      <c r="Y446" s="3" t="s">
        <v>107</v>
      </c>
      <c r="Z446" s="3" t="s">
        <v>53</v>
      </c>
      <c r="AA446" s="20" t="s">
        <v>53</v>
      </c>
      <c r="AB446" s="50">
        <v>0</v>
      </c>
      <c r="AC446" s="50">
        <f t="shared" si="60"/>
        <v>26000000</v>
      </c>
      <c r="AD446" s="50" t="s">
        <v>53</v>
      </c>
      <c r="AE446" s="50" t="s">
        <v>53</v>
      </c>
      <c r="AF446" s="50" t="s">
        <v>53</v>
      </c>
      <c r="AG446" s="50" t="s">
        <v>53</v>
      </c>
      <c r="AH446" s="50" t="s">
        <v>53</v>
      </c>
      <c r="AI446" s="50" t="s">
        <v>53</v>
      </c>
      <c r="AJ446" s="50" t="s">
        <v>53</v>
      </c>
      <c r="AK446" s="50" t="s">
        <v>53</v>
      </c>
      <c r="AL446" s="50" t="s">
        <v>53</v>
      </c>
      <c r="AM446" s="50" t="s">
        <v>53</v>
      </c>
      <c r="AN446" s="50" t="s">
        <v>53</v>
      </c>
      <c r="AO446" s="1" t="s">
        <v>55</v>
      </c>
      <c r="AP446" s="24">
        <f t="shared" si="56"/>
        <v>45852</v>
      </c>
      <c r="AQ446" s="3" t="s">
        <v>53</v>
      </c>
      <c r="AR446" s="14" t="s">
        <v>53</v>
      </c>
      <c r="AS446" s="20">
        <v>45853</v>
      </c>
      <c r="AT446" s="20">
        <v>46011</v>
      </c>
      <c r="AU446" s="20">
        <f t="shared" si="59"/>
        <v>46011</v>
      </c>
      <c r="AV446" s="59" t="str">
        <f t="shared" ref="AV446:AV483" ca="1" si="61">+BF446</f>
        <v>EJECUCION</v>
      </c>
      <c r="AW446" s="3" t="s">
        <v>53</v>
      </c>
      <c r="AX446" s="3" t="s">
        <v>393</v>
      </c>
      <c r="AY446" s="3" t="s">
        <v>52</v>
      </c>
      <c r="AZ446" s="3" t="s">
        <v>55</v>
      </c>
      <c r="BA446" s="31" t="s">
        <v>3332</v>
      </c>
      <c r="BB446" s="198" t="s">
        <v>53</v>
      </c>
      <c r="BC446" s="198" t="s">
        <v>55</v>
      </c>
      <c r="BD446" s="3" t="s">
        <v>277</v>
      </c>
      <c r="BE446" s="57">
        <f t="shared" ref="BE446:BE448" ca="1" si="62">+AT446-$BE$1</f>
        <v>119</v>
      </c>
      <c r="BF446" s="42" t="str">
        <f t="shared" ca="1" si="52"/>
        <v>EJECUCION</v>
      </c>
    </row>
    <row r="447" spans="1:58" s="4" customFormat="1" ht="116" customHeight="1" x14ac:dyDescent="0.35">
      <c r="A447" s="3" t="s">
        <v>98</v>
      </c>
      <c r="B447" s="1">
        <v>2025</v>
      </c>
      <c r="C447" s="3" t="s">
        <v>3257</v>
      </c>
      <c r="D447" s="3" t="s">
        <v>121</v>
      </c>
      <c r="E447" s="3" t="s">
        <v>3334</v>
      </c>
      <c r="F447" s="3" t="s">
        <v>118</v>
      </c>
      <c r="G447" s="20">
        <v>45852</v>
      </c>
      <c r="H447" s="3" t="s">
        <v>3333</v>
      </c>
      <c r="I447" s="3" t="s">
        <v>2341</v>
      </c>
      <c r="J447" s="3">
        <v>1073509253</v>
      </c>
      <c r="K447" s="3" t="s">
        <v>53</v>
      </c>
      <c r="L447" s="3" t="s">
        <v>53</v>
      </c>
      <c r="M447" s="3" t="s">
        <v>56</v>
      </c>
      <c r="N447" s="3" t="s">
        <v>3335</v>
      </c>
      <c r="O447" s="171" t="s">
        <v>3336</v>
      </c>
      <c r="P447" s="38">
        <v>23700000</v>
      </c>
      <c r="Q447" s="22">
        <v>5</v>
      </c>
      <c r="R447" s="38">
        <v>4500000</v>
      </c>
      <c r="S447" s="22">
        <v>8</v>
      </c>
      <c r="T447" s="22">
        <v>1200000</v>
      </c>
      <c r="U447" s="3" t="s">
        <v>3337</v>
      </c>
      <c r="V447" s="1" t="s">
        <v>4343</v>
      </c>
      <c r="W447" s="3" t="s">
        <v>2832</v>
      </c>
      <c r="X447" s="3" t="s">
        <v>53</v>
      </c>
      <c r="Y447" s="3" t="s">
        <v>682</v>
      </c>
      <c r="Z447" s="3" t="s">
        <v>53</v>
      </c>
      <c r="AA447" s="20" t="s">
        <v>53</v>
      </c>
      <c r="AB447" s="50">
        <v>0</v>
      </c>
      <c r="AC447" s="50">
        <f t="shared" si="60"/>
        <v>23700000</v>
      </c>
      <c r="AD447" s="50" t="s">
        <v>53</v>
      </c>
      <c r="AE447" s="50" t="s">
        <v>53</v>
      </c>
      <c r="AF447" s="50" t="s">
        <v>53</v>
      </c>
      <c r="AG447" s="50" t="s">
        <v>53</v>
      </c>
      <c r="AH447" s="50" t="s">
        <v>53</v>
      </c>
      <c r="AI447" s="50" t="s">
        <v>53</v>
      </c>
      <c r="AJ447" s="50" t="s">
        <v>53</v>
      </c>
      <c r="AK447" s="50" t="s">
        <v>53</v>
      </c>
      <c r="AL447" s="50" t="s">
        <v>53</v>
      </c>
      <c r="AM447" s="50" t="s">
        <v>53</v>
      </c>
      <c r="AN447" s="50" t="s">
        <v>53</v>
      </c>
      <c r="AO447" s="1" t="s">
        <v>55</v>
      </c>
      <c r="AP447" s="24">
        <f t="shared" si="56"/>
        <v>45852</v>
      </c>
      <c r="AQ447" s="3" t="s">
        <v>53</v>
      </c>
      <c r="AR447" s="14" t="s">
        <v>53</v>
      </c>
      <c r="AS447" s="20">
        <v>45854</v>
      </c>
      <c r="AT447" s="20">
        <v>46014</v>
      </c>
      <c r="AU447" s="20">
        <f t="shared" si="59"/>
        <v>46014</v>
      </c>
      <c r="AV447" s="59" t="str">
        <f t="shared" ca="1" si="61"/>
        <v>EJECUCION</v>
      </c>
      <c r="AW447" s="3" t="s">
        <v>53</v>
      </c>
      <c r="AX447" s="3" t="s">
        <v>403</v>
      </c>
      <c r="AY447" s="3" t="s">
        <v>404</v>
      </c>
      <c r="AZ447" s="3" t="s">
        <v>55</v>
      </c>
      <c r="BA447" s="31" t="s">
        <v>3338</v>
      </c>
      <c r="BB447" s="198" t="s">
        <v>53</v>
      </c>
      <c r="BC447" s="198" t="s">
        <v>55</v>
      </c>
      <c r="BD447" s="3" t="s">
        <v>643</v>
      </c>
      <c r="BE447" s="57">
        <f t="shared" ca="1" si="62"/>
        <v>122</v>
      </c>
      <c r="BF447" s="42" t="str">
        <f t="shared" ca="1" si="52"/>
        <v>EJECUCION</v>
      </c>
    </row>
    <row r="448" spans="1:58" s="4" customFormat="1" ht="74" customHeight="1" x14ac:dyDescent="0.35">
      <c r="A448" s="3" t="s">
        <v>1103</v>
      </c>
      <c r="B448" s="1">
        <v>2025</v>
      </c>
      <c r="C448" s="3" t="s">
        <v>3258</v>
      </c>
      <c r="D448" s="3" t="s">
        <v>121</v>
      </c>
      <c r="E448" s="3" t="s">
        <v>3340</v>
      </c>
      <c r="F448" s="3" t="s">
        <v>118</v>
      </c>
      <c r="G448" s="20">
        <v>45849</v>
      </c>
      <c r="H448" s="3" t="s">
        <v>3339</v>
      </c>
      <c r="I448" s="3" t="s">
        <v>2341</v>
      </c>
      <c r="J448" s="3">
        <v>1003641806</v>
      </c>
      <c r="K448" s="3" t="s">
        <v>53</v>
      </c>
      <c r="L448" s="3" t="s">
        <v>53</v>
      </c>
      <c r="M448" s="3" t="s">
        <v>56</v>
      </c>
      <c r="N448" s="3" t="s">
        <v>2803</v>
      </c>
      <c r="O448" s="171" t="s">
        <v>2518</v>
      </c>
      <c r="P448" s="38">
        <v>31200000</v>
      </c>
      <c r="Q448" s="22">
        <v>5</v>
      </c>
      <c r="R448" s="38">
        <v>4500000</v>
      </c>
      <c r="S448" s="253" t="s">
        <v>3341</v>
      </c>
      <c r="T448" s="253" t="s">
        <v>3342</v>
      </c>
      <c r="U448" s="3" t="s">
        <v>3343</v>
      </c>
      <c r="V448" s="1" t="s">
        <v>4344</v>
      </c>
      <c r="W448" s="3" t="s">
        <v>2832</v>
      </c>
      <c r="X448" s="3" t="s">
        <v>53</v>
      </c>
      <c r="Y448" s="3" t="s">
        <v>682</v>
      </c>
      <c r="Z448" s="3" t="s">
        <v>53</v>
      </c>
      <c r="AA448" s="20" t="s">
        <v>53</v>
      </c>
      <c r="AB448" s="50">
        <v>0</v>
      </c>
      <c r="AC448" s="50">
        <f t="shared" si="60"/>
        <v>31200000</v>
      </c>
      <c r="AD448" s="50" t="s">
        <v>53</v>
      </c>
      <c r="AE448" s="50" t="s">
        <v>53</v>
      </c>
      <c r="AF448" s="50" t="s">
        <v>53</v>
      </c>
      <c r="AG448" s="50" t="s">
        <v>53</v>
      </c>
      <c r="AH448" s="50" t="s">
        <v>53</v>
      </c>
      <c r="AI448" s="50" t="s">
        <v>53</v>
      </c>
      <c r="AJ448" s="50" t="s">
        <v>53</v>
      </c>
      <c r="AK448" s="50" t="s">
        <v>53</v>
      </c>
      <c r="AL448" s="50" t="s">
        <v>53</v>
      </c>
      <c r="AM448" s="50" t="s">
        <v>53</v>
      </c>
      <c r="AN448" s="50" t="s">
        <v>53</v>
      </c>
      <c r="AO448" s="1" t="s">
        <v>55</v>
      </c>
      <c r="AP448" s="24">
        <f t="shared" si="56"/>
        <v>45849</v>
      </c>
      <c r="AQ448" s="3" t="s">
        <v>53</v>
      </c>
      <c r="AR448" s="14" t="s">
        <v>53</v>
      </c>
      <c r="AS448" s="20">
        <v>45852</v>
      </c>
      <c r="AT448" s="20">
        <v>46010</v>
      </c>
      <c r="AU448" s="20">
        <f t="shared" si="59"/>
        <v>46010</v>
      </c>
      <c r="AV448" s="59" t="str">
        <f t="shared" ca="1" si="61"/>
        <v>EJECUCION</v>
      </c>
      <c r="AW448" s="3" t="s">
        <v>53</v>
      </c>
      <c r="AX448" s="3" t="s">
        <v>547</v>
      </c>
      <c r="AY448" s="3" t="s">
        <v>2590</v>
      </c>
      <c r="AZ448" s="3" t="s">
        <v>55</v>
      </c>
      <c r="BA448" s="31" t="s">
        <v>3344</v>
      </c>
      <c r="BB448" s="198" t="s">
        <v>53</v>
      </c>
      <c r="BC448" s="198" t="s">
        <v>55</v>
      </c>
      <c r="BD448" s="3" t="s">
        <v>643</v>
      </c>
      <c r="BE448" s="57">
        <f t="shared" ca="1" si="62"/>
        <v>118</v>
      </c>
      <c r="BF448" s="42" t="str">
        <f t="shared" ca="1" si="52"/>
        <v>EJECUCION</v>
      </c>
    </row>
    <row r="449" spans="1:58" s="4" customFormat="1" ht="74" customHeight="1" x14ac:dyDescent="0.35">
      <c r="A449" s="3"/>
      <c r="B449" s="1">
        <v>2025</v>
      </c>
      <c r="C449" s="3" t="s">
        <v>3347</v>
      </c>
      <c r="D449" s="3" t="s">
        <v>121</v>
      </c>
      <c r="E449" s="3" t="s">
        <v>3490</v>
      </c>
      <c r="F449" s="3" t="s">
        <v>118</v>
      </c>
      <c r="G449" s="20">
        <v>45853</v>
      </c>
      <c r="H449" s="3" t="s">
        <v>3346</v>
      </c>
      <c r="I449" s="3" t="s">
        <v>2341</v>
      </c>
      <c r="J449" s="3">
        <v>1075628429</v>
      </c>
      <c r="K449" s="3" t="s">
        <v>53</v>
      </c>
      <c r="L449" s="3" t="s">
        <v>53</v>
      </c>
      <c r="M449" s="3" t="s">
        <v>56</v>
      </c>
      <c r="N449" s="3" t="s">
        <v>3442</v>
      </c>
      <c r="O449" s="171" t="s">
        <v>1359</v>
      </c>
      <c r="P449" s="38">
        <v>33336700</v>
      </c>
      <c r="Q449" s="22">
        <v>5</v>
      </c>
      <c r="R449" s="38">
        <v>5000000</v>
      </c>
      <c r="S449" s="22">
        <v>4</v>
      </c>
      <c r="T449" s="253">
        <v>666700</v>
      </c>
      <c r="U449" s="3" t="s">
        <v>3491</v>
      </c>
      <c r="V449" s="1" t="s">
        <v>4345</v>
      </c>
      <c r="W449" s="3" t="s">
        <v>2832</v>
      </c>
      <c r="X449" s="3" t="s">
        <v>53</v>
      </c>
      <c r="Y449" s="3" t="s">
        <v>682</v>
      </c>
      <c r="Z449" s="3" t="s">
        <v>53</v>
      </c>
      <c r="AA449" s="20" t="s">
        <v>53</v>
      </c>
      <c r="AB449" s="50">
        <v>0</v>
      </c>
      <c r="AC449" s="50">
        <f t="shared" si="60"/>
        <v>33336700</v>
      </c>
      <c r="AD449" s="50" t="s">
        <v>53</v>
      </c>
      <c r="AE449" s="50" t="s">
        <v>53</v>
      </c>
      <c r="AF449" s="50" t="s">
        <v>53</v>
      </c>
      <c r="AG449" s="50" t="s">
        <v>53</v>
      </c>
      <c r="AH449" s="50" t="s">
        <v>53</v>
      </c>
      <c r="AI449" s="50" t="s">
        <v>53</v>
      </c>
      <c r="AJ449" s="50" t="s">
        <v>53</v>
      </c>
      <c r="AK449" s="50" t="s">
        <v>53</v>
      </c>
      <c r="AL449" s="50" t="s">
        <v>53</v>
      </c>
      <c r="AM449" s="50" t="s">
        <v>53</v>
      </c>
      <c r="AN449" s="50" t="s">
        <v>53</v>
      </c>
      <c r="AO449" s="1" t="s">
        <v>55</v>
      </c>
      <c r="AP449" s="24">
        <f t="shared" si="56"/>
        <v>45853</v>
      </c>
      <c r="AQ449" s="3" t="s">
        <v>53</v>
      </c>
      <c r="AR449" s="14" t="s">
        <v>53</v>
      </c>
      <c r="AS449" s="20">
        <v>45854</v>
      </c>
      <c r="AT449" s="20">
        <v>46010</v>
      </c>
      <c r="AU449" s="20">
        <f t="shared" ref="AU449:AU454" si="63">IF(AND(Z449=1,AE449=1),AT449+AG449,AT449)</f>
        <v>46010</v>
      </c>
      <c r="AV449" s="59" t="str">
        <f t="shared" ca="1" si="61"/>
        <v>EJECUCION</v>
      </c>
      <c r="AW449" s="3" t="s">
        <v>53</v>
      </c>
      <c r="AX449" s="3" t="s">
        <v>403</v>
      </c>
      <c r="AY449" s="3" t="s">
        <v>404</v>
      </c>
      <c r="AZ449" s="3" t="s">
        <v>55</v>
      </c>
      <c r="BA449" s="31" t="s">
        <v>3492</v>
      </c>
      <c r="BB449" s="197" t="s">
        <v>53</v>
      </c>
      <c r="BC449" s="197" t="s">
        <v>55</v>
      </c>
      <c r="BD449" s="3" t="s">
        <v>643</v>
      </c>
      <c r="BE449" s="57">
        <f t="shared" ref="BE449:BE460" ca="1" si="64">+AT449-$BE$1</f>
        <v>118</v>
      </c>
      <c r="BF449" s="42" t="str">
        <f t="shared" ref="BF449:BF460" ca="1" si="65">+IF(BE449&gt;0,"EJECUCION",IF(BE449=0,"EJECUCION","TERMINADO"))</f>
        <v>EJECUCION</v>
      </c>
    </row>
    <row r="450" spans="1:58" s="4" customFormat="1" ht="74" customHeight="1" x14ac:dyDescent="0.35">
      <c r="A450" s="3" t="s">
        <v>106</v>
      </c>
      <c r="B450" s="1">
        <v>2025</v>
      </c>
      <c r="C450" s="3" t="s">
        <v>3348</v>
      </c>
      <c r="D450" s="3" t="s">
        <v>121</v>
      </c>
      <c r="E450" s="3" t="s">
        <v>3487</v>
      </c>
      <c r="F450" s="3" t="s">
        <v>118</v>
      </c>
      <c r="G450" s="20">
        <v>45854</v>
      </c>
      <c r="H450" s="3" t="s">
        <v>3349</v>
      </c>
      <c r="I450" s="3" t="s">
        <v>2341</v>
      </c>
      <c r="J450" s="3">
        <v>1026250963</v>
      </c>
      <c r="K450" s="3" t="s">
        <v>53</v>
      </c>
      <c r="L450" s="3" t="s">
        <v>53</v>
      </c>
      <c r="M450" s="3" t="s">
        <v>56</v>
      </c>
      <c r="N450" s="3" t="s">
        <v>3486</v>
      </c>
      <c r="O450" s="171" t="s">
        <v>3485</v>
      </c>
      <c r="P450" s="38">
        <v>42500000</v>
      </c>
      <c r="Q450" s="22">
        <v>5</v>
      </c>
      <c r="R450" s="38">
        <v>8500000</v>
      </c>
      <c r="S450" s="253" t="s">
        <v>53</v>
      </c>
      <c r="T450" s="253" t="s">
        <v>53</v>
      </c>
      <c r="U450" s="3" t="s">
        <v>3488</v>
      </c>
      <c r="V450" s="1" t="s">
        <v>4346</v>
      </c>
      <c r="W450" s="3" t="s">
        <v>53</v>
      </c>
      <c r="X450" s="3" t="s">
        <v>53</v>
      </c>
      <c r="Y450" s="3" t="s">
        <v>107</v>
      </c>
      <c r="Z450" s="3" t="s">
        <v>53</v>
      </c>
      <c r="AA450" s="20" t="s">
        <v>53</v>
      </c>
      <c r="AB450" s="50">
        <v>0</v>
      </c>
      <c r="AC450" s="50">
        <f t="shared" si="60"/>
        <v>42500000</v>
      </c>
      <c r="AD450" s="50" t="s">
        <v>53</v>
      </c>
      <c r="AE450" s="50" t="s">
        <v>53</v>
      </c>
      <c r="AF450" s="50" t="s">
        <v>53</v>
      </c>
      <c r="AG450" s="50" t="s">
        <v>53</v>
      </c>
      <c r="AH450" s="50" t="s">
        <v>53</v>
      </c>
      <c r="AI450" s="50" t="s">
        <v>53</v>
      </c>
      <c r="AJ450" s="50" t="s">
        <v>53</v>
      </c>
      <c r="AK450" s="50" t="s">
        <v>53</v>
      </c>
      <c r="AL450" s="50" t="s">
        <v>53</v>
      </c>
      <c r="AM450" s="50" t="s">
        <v>53</v>
      </c>
      <c r="AN450" s="50" t="s">
        <v>53</v>
      </c>
      <c r="AO450" s="1" t="s">
        <v>55</v>
      </c>
      <c r="AP450" s="24">
        <f t="shared" si="56"/>
        <v>45854</v>
      </c>
      <c r="AQ450" s="3" t="s">
        <v>53</v>
      </c>
      <c r="AR450" s="14" t="s">
        <v>53</v>
      </c>
      <c r="AS450" s="20">
        <v>45855</v>
      </c>
      <c r="AT450" s="20">
        <v>46007</v>
      </c>
      <c r="AU450" s="20">
        <f t="shared" si="63"/>
        <v>46007</v>
      </c>
      <c r="AV450" s="59" t="str">
        <f t="shared" ca="1" si="61"/>
        <v>EJECUCION</v>
      </c>
      <c r="AW450" s="3" t="s">
        <v>53</v>
      </c>
      <c r="AX450" s="3" t="s">
        <v>314</v>
      </c>
      <c r="AY450" s="3" t="s">
        <v>315</v>
      </c>
      <c r="AZ450" s="3" t="s">
        <v>55</v>
      </c>
      <c r="BA450" s="31" t="s">
        <v>3489</v>
      </c>
      <c r="BB450" s="198" t="s">
        <v>53</v>
      </c>
      <c r="BC450" s="198" t="s">
        <v>55</v>
      </c>
      <c r="BD450" s="3" t="s">
        <v>277</v>
      </c>
      <c r="BE450" s="57">
        <f t="shared" ca="1" si="64"/>
        <v>115</v>
      </c>
      <c r="BF450" s="42" t="str">
        <f t="shared" ca="1" si="65"/>
        <v>EJECUCION</v>
      </c>
    </row>
    <row r="451" spans="1:58" s="4" customFormat="1" ht="74" customHeight="1" x14ac:dyDescent="0.35">
      <c r="A451" s="3" t="s">
        <v>98</v>
      </c>
      <c r="B451" s="1">
        <v>2025</v>
      </c>
      <c r="C451" s="3" t="s">
        <v>3353</v>
      </c>
      <c r="D451" s="3" t="s">
        <v>121</v>
      </c>
      <c r="E451" s="3" t="s">
        <v>3482</v>
      </c>
      <c r="F451" s="3" t="s">
        <v>118</v>
      </c>
      <c r="G451" s="20">
        <v>45855</v>
      </c>
      <c r="H451" s="3" t="s">
        <v>3354</v>
      </c>
      <c r="I451" s="3" t="s">
        <v>2341</v>
      </c>
      <c r="J451" s="3">
        <v>1121831749</v>
      </c>
      <c r="K451" s="3" t="s">
        <v>53</v>
      </c>
      <c r="L451" s="3" t="s">
        <v>53</v>
      </c>
      <c r="M451" s="3" t="s">
        <v>56</v>
      </c>
      <c r="N451" s="3" t="s">
        <v>3475</v>
      </c>
      <c r="O451" s="171" t="s">
        <v>3008</v>
      </c>
      <c r="P451" s="38">
        <v>38261333</v>
      </c>
      <c r="Q451" s="22">
        <v>5</v>
      </c>
      <c r="R451" s="38">
        <v>7174000</v>
      </c>
      <c r="S451" s="22">
        <v>10</v>
      </c>
      <c r="T451" s="253">
        <v>2391333</v>
      </c>
      <c r="U451" s="3" t="s">
        <v>3483</v>
      </c>
      <c r="V451" s="1" t="s">
        <v>4347</v>
      </c>
      <c r="W451" s="3" t="s">
        <v>53</v>
      </c>
      <c r="X451" s="3" t="s">
        <v>53</v>
      </c>
      <c r="Y451" s="3" t="s">
        <v>107</v>
      </c>
      <c r="Z451" s="3" t="s">
        <v>53</v>
      </c>
      <c r="AA451" s="20" t="s">
        <v>53</v>
      </c>
      <c r="AB451" s="50">
        <v>0</v>
      </c>
      <c r="AC451" s="50">
        <f t="shared" si="60"/>
        <v>38261333</v>
      </c>
      <c r="AD451" s="50" t="s">
        <v>53</v>
      </c>
      <c r="AE451" s="50" t="s">
        <v>53</v>
      </c>
      <c r="AF451" s="50" t="s">
        <v>53</v>
      </c>
      <c r="AG451" s="50" t="s">
        <v>53</v>
      </c>
      <c r="AH451" s="50" t="s">
        <v>53</v>
      </c>
      <c r="AI451" s="50" t="s">
        <v>53</v>
      </c>
      <c r="AJ451" s="50" t="s">
        <v>53</v>
      </c>
      <c r="AK451" s="50" t="s">
        <v>53</v>
      </c>
      <c r="AL451" s="50" t="s">
        <v>53</v>
      </c>
      <c r="AM451" s="50" t="s">
        <v>53</v>
      </c>
      <c r="AN451" s="50" t="s">
        <v>53</v>
      </c>
      <c r="AO451" s="1" t="s">
        <v>55</v>
      </c>
      <c r="AP451" s="24">
        <f t="shared" si="56"/>
        <v>45855</v>
      </c>
      <c r="AQ451" s="3" t="s">
        <v>53</v>
      </c>
      <c r="AR451" s="14" t="s">
        <v>53</v>
      </c>
      <c r="AS451" s="20">
        <v>45856</v>
      </c>
      <c r="AT451" s="20">
        <v>46019</v>
      </c>
      <c r="AU451" s="20">
        <f t="shared" si="63"/>
        <v>46019</v>
      </c>
      <c r="AV451" s="59" t="str">
        <f t="shared" ca="1" si="61"/>
        <v>EJECUCION</v>
      </c>
      <c r="AW451" s="3" t="s">
        <v>53</v>
      </c>
      <c r="AX451" s="3" t="s">
        <v>335</v>
      </c>
      <c r="AY451" s="3" t="s">
        <v>85</v>
      </c>
      <c r="AZ451" s="3" t="s">
        <v>55</v>
      </c>
      <c r="BA451" s="31" t="s">
        <v>3484</v>
      </c>
      <c r="BB451" s="198" t="s">
        <v>53</v>
      </c>
      <c r="BC451" s="198" t="s">
        <v>55</v>
      </c>
      <c r="BD451" s="3" t="s">
        <v>277</v>
      </c>
      <c r="BE451" s="57">
        <f t="shared" ca="1" si="64"/>
        <v>127</v>
      </c>
      <c r="BF451" s="42" t="str">
        <f t="shared" ca="1" si="65"/>
        <v>EJECUCION</v>
      </c>
    </row>
    <row r="452" spans="1:58" s="4" customFormat="1" ht="74" customHeight="1" x14ac:dyDescent="0.35">
      <c r="A452" s="3" t="s">
        <v>1103</v>
      </c>
      <c r="B452" s="1">
        <v>2025</v>
      </c>
      <c r="C452" s="3" t="s">
        <v>3362</v>
      </c>
      <c r="D452" s="3" t="s">
        <v>121</v>
      </c>
      <c r="E452" s="3" t="s">
        <v>3477</v>
      </c>
      <c r="F452" s="3" t="s">
        <v>118</v>
      </c>
      <c r="G452" s="20">
        <v>45855</v>
      </c>
      <c r="H452" s="3" t="s">
        <v>3364</v>
      </c>
      <c r="I452" s="3" t="s">
        <v>2341</v>
      </c>
      <c r="J452" s="3">
        <v>1073511309</v>
      </c>
      <c r="K452" s="3" t="s">
        <v>53</v>
      </c>
      <c r="L452" s="3" t="s">
        <v>53</v>
      </c>
      <c r="M452" s="3" t="s">
        <v>56</v>
      </c>
      <c r="N452" s="3" t="s">
        <v>3478</v>
      </c>
      <c r="O452" s="171" t="s">
        <v>1359</v>
      </c>
      <c r="P452" s="38">
        <v>30800000</v>
      </c>
      <c r="Q452" s="22">
        <v>5</v>
      </c>
      <c r="R452" s="38">
        <v>4500000</v>
      </c>
      <c r="S452" s="22">
        <v>4</v>
      </c>
      <c r="T452" s="253">
        <v>600000</v>
      </c>
      <c r="U452" s="3" t="s">
        <v>3480</v>
      </c>
      <c r="V452" s="1" t="s">
        <v>3481</v>
      </c>
      <c r="W452" s="3" t="s">
        <v>2832</v>
      </c>
      <c r="X452" s="3" t="s">
        <v>53</v>
      </c>
      <c r="Y452" s="3" t="s">
        <v>682</v>
      </c>
      <c r="Z452" s="3" t="s">
        <v>53</v>
      </c>
      <c r="AA452" s="20" t="s">
        <v>53</v>
      </c>
      <c r="AB452" s="50">
        <v>0</v>
      </c>
      <c r="AC452" s="50">
        <f t="shared" si="60"/>
        <v>30800000</v>
      </c>
      <c r="AD452" s="50" t="s">
        <v>53</v>
      </c>
      <c r="AE452" s="50" t="s">
        <v>53</v>
      </c>
      <c r="AF452" s="50" t="s">
        <v>53</v>
      </c>
      <c r="AG452" s="50" t="s">
        <v>53</v>
      </c>
      <c r="AH452" s="50" t="s">
        <v>53</v>
      </c>
      <c r="AI452" s="50" t="s">
        <v>53</v>
      </c>
      <c r="AJ452" s="50" t="s">
        <v>53</v>
      </c>
      <c r="AK452" s="50" t="s">
        <v>53</v>
      </c>
      <c r="AL452" s="50" t="s">
        <v>53</v>
      </c>
      <c r="AM452" s="50" t="s">
        <v>53</v>
      </c>
      <c r="AN452" s="50" t="s">
        <v>53</v>
      </c>
      <c r="AO452" s="1" t="s">
        <v>55</v>
      </c>
      <c r="AP452" s="24">
        <f t="shared" si="56"/>
        <v>45855</v>
      </c>
      <c r="AQ452" s="3" t="s">
        <v>53</v>
      </c>
      <c r="AR452" s="14" t="s">
        <v>53</v>
      </c>
      <c r="AS452" s="20">
        <v>45856</v>
      </c>
      <c r="AT452" s="20">
        <v>46012</v>
      </c>
      <c r="AU452" s="20">
        <f t="shared" si="63"/>
        <v>46012</v>
      </c>
      <c r="AV452" s="59" t="str">
        <f t="shared" ca="1" si="61"/>
        <v>EJECUCION</v>
      </c>
      <c r="AW452" s="3" t="s">
        <v>53</v>
      </c>
      <c r="AX452" s="3" t="s">
        <v>547</v>
      </c>
      <c r="AY452" s="3" t="s">
        <v>2590</v>
      </c>
      <c r="AZ452" s="3" t="s">
        <v>55</v>
      </c>
      <c r="BA452" s="31" t="s">
        <v>3479</v>
      </c>
      <c r="BB452" s="197" t="s">
        <v>53</v>
      </c>
      <c r="BC452" s="197" t="s">
        <v>55</v>
      </c>
      <c r="BD452" s="3" t="s">
        <v>643</v>
      </c>
      <c r="BE452" s="57">
        <f t="shared" ca="1" si="64"/>
        <v>120</v>
      </c>
      <c r="BF452" s="42" t="str">
        <f t="shared" ca="1" si="65"/>
        <v>EJECUCION</v>
      </c>
    </row>
    <row r="453" spans="1:58" s="4" customFormat="1" ht="74" customHeight="1" x14ac:dyDescent="0.35">
      <c r="A453" s="3" t="s">
        <v>1103</v>
      </c>
      <c r="B453" s="1">
        <v>2025</v>
      </c>
      <c r="C453" s="3" t="s">
        <v>3363</v>
      </c>
      <c r="D453" s="3" t="s">
        <v>121</v>
      </c>
      <c r="E453" s="3" t="s">
        <v>3476</v>
      </c>
      <c r="F453" s="3" t="s">
        <v>118</v>
      </c>
      <c r="G453" s="20">
        <v>45859</v>
      </c>
      <c r="H453" s="3" t="s">
        <v>3451</v>
      </c>
      <c r="I453" s="3" t="s">
        <v>2341</v>
      </c>
      <c r="J453" s="3">
        <v>20866411</v>
      </c>
      <c r="K453" s="3" t="s">
        <v>53</v>
      </c>
      <c r="L453" s="3" t="s">
        <v>53</v>
      </c>
      <c r="M453" s="3" t="s">
        <v>56</v>
      </c>
      <c r="N453" s="3" t="s">
        <v>3442</v>
      </c>
      <c r="O453" s="171" t="s">
        <v>1359</v>
      </c>
      <c r="P453" s="38">
        <v>33336700</v>
      </c>
      <c r="Q453" s="22">
        <v>5</v>
      </c>
      <c r="R453" s="38">
        <v>5000000</v>
      </c>
      <c r="S453" s="22">
        <v>4</v>
      </c>
      <c r="T453" s="253">
        <v>666700</v>
      </c>
      <c r="U453" s="3" t="s">
        <v>3450</v>
      </c>
      <c r="V453" s="1" t="s">
        <v>3627</v>
      </c>
      <c r="W453" s="3" t="s">
        <v>2832</v>
      </c>
      <c r="X453" s="3" t="s">
        <v>53</v>
      </c>
      <c r="Y453" s="3" t="s">
        <v>682</v>
      </c>
      <c r="Z453" s="3" t="s">
        <v>53</v>
      </c>
      <c r="AA453" s="20" t="s">
        <v>53</v>
      </c>
      <c r="AB453" s="50">
        <v>0</v>
      </c>
      <c r="AC453" s="50">
        <f t="shared" si="60"/>
        <v>33336700</v>
      </c>
      <c r="AD453" s="50" t="s">
        <v>53</v>
      </c>
      <c r="AE453" s="50" t="s">
        <v>53</v>
      </c>
      <c r="AF453" s="50" t="s">
        <v>53</v>
      </c>
      <c r="AG453" s="50" t="s">
        <v>53</v>
      </c>
      <c r="AH453" s="50" t="s">
        <v>53</v>
      </c>
      <c r="AI453" s="50" t="s">
        <v>53</v>
      </c>
      <c r="AJ453" s="50" t="s">
        <v>53</v>
      </c>
      <c r="AK453" s="50" t="s">
        <v>53</v>
      </c>
      <c r="AL453" s="50" t="s">
        <v>53</v>
      </c>
      <c r="AM453" s="50" t="s">
        <v>53</v>
      </c>
      <c r="AN453" s="50" t="s">
        <v>53</v>
      </c>
      <c r="AO453" s="1" t="s">
        <v>55</v>
      </c>
      <c r="AP453" s="24">
        <f t="shared" si="56"/>
        <v>45859</v>
      </c>
      <c r="AQ453" s="3" t="s">
        <v>53</v>
      </c>
      <c r="AR453" s="14" t="s">
        <v>53</v>
      </c>
      <c r="AS453" s="20">
        <v>45860</v>
      </c>
      <c r="AT453" s="20">
        <v>46016</v>
      </c>
      <c r="AU453" s="20">
        <f t="shared" si="63"/>
        <v>46016</v>
      </c>
      <c r="AV453" s="59" t="str">
        <f t="shared" ca="1" si="61"/>
        <v>EJECUCION</v>
      </c>
      <c r="AW453" s="3" t="s">
        <v>53</v>
      </c>
      <c r="AX453" s="3" t="s">
        <v>547</v>
      </c>
      <c r="AY453" s="3" t="s">
        <v>2590</v>
      </c>
      <c r="AZ453" s="3" t="s">
        <v>55</v>
      </c>
      <c r="BA453" s="31" t="s">
        <v>3452</v>
      </c>
      <c r="BB453" s="197" t="s">
        <v>53</v>
      </c>
      <c r="BC453" s="197" t="s">
        <v>55</v>
      </c>
      <c r="BD453" s="3" t="s">
        <v>643</v>
      </c>
      <c r="BE453" s="57">
        <f t="shared" ca="1" si="64"/>
        <v>124</v>
      </c>
      <c r="BF453" s="42" t="str">
        <f t="shared" ca="1" si="65"/>
        <v>EJECUCION</v>
      </c>
    </row>
    <row r="454" spans="1:58" s="4" customFormat="1" ht="74" customHeight="1" x14ac:dyDescent="0.35">
      <c r="A454" s="3" t="s">
        <v>203</v>
      </c>
      <c r="B454" s="1">
        <v>2025</v>
      </c>
      <c r="C454" s="3" t="s">
        <v>3367</v>
      </c>
      <c r="D454" s="3" t="s">
        <v>121</v>
      </c>
      <c r="E454" s="3" t="s">
        <v>3470</v>
      </c>
      <c r="F454" s="3" t="s">
        <v>118</v>
      </c>
      <c r="G454" s="20">
        <v>45855</v>
      </c>
      <c r="H454" s="3" t="s">
        <v>1834</v>
      </c>
      <c r="I454" s="3" t="s">
        <v>2341</v>
      </c>
      <c r="J454" s="3">
        <v>1003777550</v>
      </c>
      <c r="K454" s="3" t="s">
        <v>53</v>
      </c>
      <c r="L454" s="3" t="s">
        <v>53</v>
      </c>
      <c r="M454" s="3" t="s">
        <v>56</v>
      </c>
      <c r="N454" s="3" t="s">
        <v>3475</v>
      </c>
      <c r="O454" s="171" t="s">
        <v>3471</v>
      </c>
      <c r="P454" s="38">
        <v>24640000</v>
      </c>
      <c r="Q454" s="22">
        <v>5</v>
      </c>
      <c r="R454" s="38">
        <v>4800000</v>
      </c>
      <c r="S454" s="22">
        <v>4</v>
      </c>
      <c r="T454" s="253">
        <v>640000</v>
      </c>
      <c r="U454" s="3" t="s">
        <v>3472</v>
      </c>
      <c r="V454" s="1" t="s">
        <v>3473</v>
      </c>
      <c r="W454" s="3" t="s">
        <v>2832</v>
      </c>
      <c r="X454" s="3" t="s">
        <v>53</v>
      </c>
      <c r="Y454" s="3" t="s">
        <v>682</v>
      </c>
      <c r="Z454" s="3" t="s">
        <v>53</v>
      </c>
      <c r="AA454" s="20" t="s">
        <v>53</v>
      </c>
      <c r="AB454" s="50">
        <v>0</v>
      </c>
      <c r="AC454" s="50">
        <f t="shared" si="60"/>
        <v>24640000</v>
      </c>
      <c r="AD454" s="50" t="s">
        <v>53</v>
      </c>
      <c r="AE454" s="50" t="s">
        <v>53</v>
      </c>
      <c r="AF454" s="50" t="s">
        <v>53</v>
      </c>
      <c r="AG454" s="50" t="s">
        <v>53</v>
      </c>
      <c r="AH454" s="50" t="s">
        <v>53</v>
      </c>
      <c r="AI454" s="50" t="s">
        <v>53</v>
      </c>
      <c r="AJ454" s="50" t="s">
        <v>53</v>
      </c>
      <c r="AK454" s="50" t="s">
        <v>53</v>
      </c>
      <c r="AL454" s="50" t="s">
        <v>53</v>
      </c>
      <c r="AM454" s="50" t="s">
        <v>53</v>
      </c>
      <c r="AN454" s="50" t="s">
        <v>53</v>
      </c>
      <c r="AO454" s="1" t="s">
        <v>55</v>
      </c>
      <c r="AP454" s="24">
        <f t="shared" si="56"/>
        <v>45855</v>
      </c>
      <c r="AQ454" s="3" t="s">
        <v>53</v>
      </c>
      <c r="AR454" s="14" t="s">
        <v>53</v>
      </c>
      <c r="AS454" s="20">
        <v>45859</v>
      </c>
      <c r="AT454" s="20">
        <v>46015</v>
      </c>
      <c r="AU454" s="20">
        <f t="shared" si="63"/>
        <v>46015</v>
      </c>
      <c r="AV454" s="59" t="str">
        <f t="shared" ca="1" si="61"/>
        <v>EJECUCION</v>
      </c>
      <c r="AW454" s="3" t="s">
        <v>53</v>
      </c>
      <c r="AX454" s="3" t="s">
        <v>403</v>
      </c>
      <c r="AY454" s="3" t="s">
        <v>404</v>
      </c>
      <c r="AZ454" s="3" t="s">
        <v>55</v>
      </c>
      <c r="BA454" s="31" t="s">
        <v>3474</v>
      </c>
      <c r="BB454" s="197" t="s">
        <v>53</v>
      </c>
      <c r="BC454" s="197" t="s">
        <v>55</v>
      </c>
      <c r="BD454" s="3" t="s">
        <v>643</v>
      </c>
      <c r="BE454" s="57">
        <f t="shared" ca="1" si="64"/>
        <v>123</v>
      </c>
      <c r="BF454" s="42" t="str">
        <f t="shared" ca="1" si="65"/>
        <v>EJECUCION</v>
      </c>
    </row>
    <row r="455" spans="1:58" s="4" customFormat="1" ht="74" customHeight="1" x14ac:dyDescent="0.35">
      <c r="A455" s="3" t="s">
        <v>106</v>
      </c>
      <c r="B455" s="1">
        <v>2025</v>
      </c>
      <c r="C455" s="3" t="s">
        <v>3575</v>
      </c>
      <c r="D455" s="3" t="s">
        <v>121</v>
      </c>
      <c r="E455" s="3" t="s">
        <v>3458</v>
      </c>
      <c r="F455" s="3" t="s">
        <v>118</v>
      </c>
      <c r="G455" s="20">
        <v>45856</v>
      </c>
      <c r="H455" s="3" t="s">
        <v>1858</v>
      </c>
      <c r="I455" s="3" t="s">
        <v>2341</v>
      </c>
      <c r="J455" s="3">
        <v>93402262</v>
      </c>
      <c r="K455" s="3" t="s">
        <v>53</v>
      </c>
      <c r="L455" s="3" t="s">
        <v>53</v>
      </c>
      <c r="M455" s="3" t="s">
        <v>56</v>
      </c>
      <c r="N455" s="3" t="s">
        <v>229</v>
      </c>
      <c r="O455" s="171" t="s">
        <v>231</v>
      </c>
      <c r="P455" s="38">
        <v>35000000</v>
      </c>
      <c r="Q455" s="22">
        <v>7</v>
      </c>
      <c r="R455" s="38">
        <v>5000000</v>
      </c>
      <c r="S455" s="253" t="s">
        <v>53</v>
      </c>
      <c r="T455" s="253" t="s">
        <v>53</v>
      </c>
      <c r="U455" s="3" t="s">
        <v>3468</v>
      </c>
      <c r="V455" s="1" t="s">
        <v>3592</v>
      </c>
      <c r="W455" s="3" t="s">
        <v>53</v>
      </c>
      <c r="X455" s="3" t="s">
        <v>53</v>
      </c>
      <c r="Y455" s="3" t="s">
        <v>107</v>
      </c>
      <c r="Z455" s="3" t="s">
        <v>53</v>
      </c>
      <c r="AA455" s="20" t="s">
        <v>53</v>
      </c>
      <c r="AB455" s="50">
        <v>0</v>
      </c>
      <c r="AC455" s="50">
        <f t="shared" si="60"/>
        <v>35000000</v>
      </c>
      <c r="AD455" s="50" t="s">
        <v>53</v>
      </c>
      <c r="AE455" s="50" t="s">
        <v>53</v>
      </c>
      <c r="AF455" s="50" t="s">
        <v>53</v>
      </c>
      <c r="AG455" s="50" t="s">
        <v>53</v>
      </c>
      <c r="AH455" s="50" t="s">
        <v>53</v>
      </c>
      <c r="AI455" s="50" t="s">
        <v>53</v>
      </c>
      <c r="AJ455" s="50" t="s">
        <v>53</v>
      </c>
      <c r="AK455" s="50" t="s">
        <v>53</v>
      </c>
      <c r="AL455" s="50" t="s">
        <v>53</v>
      </c>
      <c r="AM455" s="50" t="s">
        <v>53</v>
      </c>
      <c r="AN455" s="50" t="s">
        <v>53</v>
      </c>
      <c r="AO455" s="1" t="s">
        <v>55</v>
      </c>
      <c r="AP455" s="24">
        <f t="shared" ref="AP455:AP464" si="66">G455</f>
        <v>45856</v>
      </c>
      <c r="AQ455" s="3" t="s">
        <v>53</v>
      </c>
      <c r="AR455" s="14" t="s">
        <v>53</v>
      </c>
      <c r="AS455" s="20">
        <v>45859</v>
      </c>
      <c r="AT455" s="20">
        <v>46011</v>
      </c>
      <c r="AU455" s="20">
        <f t="shared" ref="AU455:AU460" si="67">IF(AND(Z455=1,AE455=1),AT455+AG455,AT455)</f>
        <v>46011</v>
      </c>
      <c r="AV455" s="59" t="str">
        <f t="shared" ca="1" si="61"/>
        <v>EJECUCION</v>
      </c>
      <c r="AW455" s="3" t="s">
        <v>53</v>
      </c>
      <c r="AX455" s="3" t="s">
        <v>277</v>
      </c>
      <c r="AY455" s="3" t="s">
        <v>61</v>
      </c>
      <c r="AZ455" s="3" t="s">
        <v>55</v>
      </c>
      <c r="BA455" s="31" t="s">
        <v>3469</v>
      </c>
      <c r="BB455" s="197" t="s">
        <v>53</v>
      </c>
      <c r="BC455" s="197" t="s">
        <v>55</v>
      </c>
      <c r="BD455" s="3" t="s">
        <v>277</v>
      </c>
      <c r="BE455" s="57">
        <f t="shared" ca="1" si="64"/>
        <v>119</v>
      </c>
      <c r="BF455" s="42" t="str">
        <f t="shared" ca="1" si="65"/>
        <v>EJECUCION</v>
      </c>
    </row>
    <row r="456" spans="1:58" s="4" customFormat="1" ht="113.4" customHeight="1" x14ac:dyDescent="0.35">
      <c r="A456" s="197" t="s">
        <v>106</v>
      </c>
      <c r="B456" s="198">
        <v>2025</v>
      </c>
      <c r="C456" s="197" t="s">
        <v>3576</v>
      </c>
      <c r="D456" s="197" t="s">
        <v>121</v>
      </c>
      <c r="E456" s="3" t="s">
        <v>3457</v>
      </c>
      <c r="F456" s="197" t="s">
        <v>118</v>
      </c>
      <c r="G456" s="210">
        <v>45856</v>
      </c>
      <c r="H456" s="197" t="s">
        <v>3453</v>
      </c>
      <c r="I456" s="197" t="s">
        <v>2341</v>
      </c>
      <c r="J456" s="3">
        <v>1098744685</v>
      </c>
      <c r="K456" s="197" t="s">
        <v>53</v>
      </c>
      <c r="L456" s="197" t="s">
        <v>53</v>
      </c>
      <c r="M456" s="197" t="s">
        <v>56</v>
      </c>
      <c r="N456" s="197" t="s">
        <v>3467</v>
      </c>
      <c r="O456" s="259" t="s">
        <v>3455</v>
      </c>
      <c r="P456" s="203">
        <v>22500000</v>
      </c>
      <c r="Q456" s="22">
        <v>5</v>
      </c>
      <c r="R456" s="38">
        <v>4500000</v>
      </c>
      <c r="S456" s="260" t="s">
        <v>53</v>
      </c>
      <c r="T456" s="260" t="s">
        <v>53</v>
      </c>
      <c r="U456" s="197" t="s">
        <v>3454</v>
      </c>
      <c r="V456" s="198" t="s">
        <v>4348</v>
      </c>
      <c r="W456" s="197" t="s">
        <v>53</v>
      </c>
      <c r="X456" s="197" t="s">
        <v>53</v>
      </c>
      <c r="Y456" s="197" t="s">
        <v>107</v>
      </c>
      <c r="Z456" s="197" t="s">
        <v>53</v>
      </c>
      <c r="AA456" s="210" t="s">
        <v>53</v>
      </c>
      <c r="AB456" s="208">
        <v>0</v>
      </c>
      <c r="AC456" s="208">
        <f t="shared" si="60"/>
        <v>22500000</v>
      </c>
      <c r="AD456" s="208" t="s">
        <v>53</v>
      </c>
      <c r="AE456" s="208" t="s">
        <v>53</v>
      </c>
      <c r="AF456" s="208" t="s">
        <v>53</v>
      </c>
      <c r="AG456" s="208" t="s">
        <v>53</v>
      </c>
      <c r="AH456" s="208" t="s">
        <v>53</v>
      </c>
      <c r="AI456" s="208" t="s">
        <v>53</v>
      </c>
      <c r="AJ456" s="208" t="s">
        <v>53</v>
      </c>
      <c r="AK456" s="208" t="s">
        <v>53</v>
      </c>
      <c r="AL456" s="208" t="s">
        <v>53</v>
      </c>
      <c r="AM456" s="208" t="s">
        <v>53</v>
      </c>
      <c r="AN456" s="208" t="s">
        <v>53</v>
      </c>
      <c r="AO456" s="198" t="s">
        <v>55</v>
      </c>
      <c r="AP456" s="209">
        <f t="shared" si="66"/>
        <v>45856</v>
      </c>
      <c r="AQ456" s="197" t="s">
        <v>53</v>
      </c>
      <c r="AR456" s="261" t="s">
        <v>53</v>
      </c>
      <c r="AS456" s="20">
        <v>45859</v>
      </c>
      <c r="AT456" s="20">
        <v>46011</v>
      </c>
      <c r="AU456" s="210">
        <f t="shared" si="67"/>
        <v>46011</v>
      </c>
      <c r="AV456" s="59" t="str">
        <f t="shared" ca="1" si="61"/>
        <v>EJECUCION</v>
      </c>
      <c r="AW456" s="197" t="s">
        <v>53</v>
      </c>
      <c r="AX456" s="197" t="s">
        <v>314</v>
      </c>
      <c r="AY456" s="197" t="s">
        <v>315</v>
      </c>
      <c r="AZ456" s="197" t="s">
        <v>55</v>
      </c>
      <c r="BA456" s="262" t="s">
        <v>3456</v>
      </c>
      <c r="BB456" s="197" t="s">
        <v>53</v>
      </c>
      <c r="BC456" s="197" t="s">
        <v>55</v>
      </c>
      <c r="BD456" s="197" t="s">
        <v>277</v>
      </c>
      <c r="BE456" s="57">
        <f t="shared" ca="1" si="64"/>
        <v>119</v>
      </c>
      <c r="BF456" s="42" t="str">
        <f t="shared" ca="1" si="65"/>
        <v>EJECUCION</v>
      </c>
    </row>
    <row r="457" spans="1:58" ht="119.4" customHeight="1" x14ac:dyDescent="0.35">
      <c r="A457" s="39" t="s">
        <v>988</v>
      </c>
      <c r="B457" s="1">
        <v>2025</v>
      </c>
      <c r="C457" s="200" t="s">
        <v>3462</v>
      </c>
      <c r="D457" s="39" t="s">
        <v>3465</v>
      </c>
      <c r="E457" s="3" t="s">
        <v>3459</v>
      </c>
      <c r="F457" s="39" t="s">
        <v>3466</v>
      </c>
      <c r="G457" s="80">
        <v>45861</v>
      </c>
      <c r="H457" s="39" t="s">
        <v>3461</v>
      </c>
      <c r="I457" s="39" t="s">
        <v>51</v>
      </c>
      <c r="J457" s="3">
        <v>830502037</v>
      </c>
      <c r="K457" s="197" t="s">
        <v>53</v>
      </c>
      <c r="L457" s="197" t="s">
        <v>53</v>
      </c>
      <c r="M457" s="39" t="s">
        <v>52</v>
      </c>
      <c r="N457" s="39" t="s">
        <v>3466</v>
      </c>
      <c r="O457" s="39" t="s">
        <v>3460</v>
      </c>
      <c r="P457" s="203">
        <v>3623399867</v>
      </c>
      <c r="Q457" s="22">
        <v>12</v>
      </c>
      <c r="R457" s="103" t="s">
        <v>3594</v>
      </c>
      <c r="S457" s="260" t="s">
        <v>3595</v>
      </c>
      <c r="T457" s="260" t="s">
        <v>53</v>
      </c>
      <c r="U457" s="39" t="s">
        <v>53</v>
      </c>
      <c r="V457" s="200" t="s">
        <v>4349</v>
      </c>
      <c r="W457" s="197" t="s">
        <v>3593</v>
      </c>
      <c r="X457" s="197" t="s">
        <v>53</v>
      </c>
      <c r="Y457" s="39" t="s">
        <v>682</v>
      </c>
      <c r="Z457" s="197" t="s">
        <v>53</v>
      </c>
      <c r="AA457" s="210" t="s">
        <v>53</v>
      </c>
      <c r="AB457" s="208">
        <v>0</v>
      </c>
      <c r="AC457" s="208">
        <f t="shared" si="60"/>
        <v>3623399867</v>
      </c>
      <c r="AD457" s="220" t="s">
        <v>53</v>
      </c>
      <c r="AE457" s="208" t="s">
        <v>53</v>
      </c>
      <c r="AF457" s="208" t="s">
        <v>53</v>
      </c>
      <c r="AG457" s="208" t="s">
        <v>53</v>
      </c>
      <c r="AH457" s="208" t="s">
        <v>53</v>
      </c>
      <c r="AI457" s="208" t="s">
        <v>53</v>
      </c>
      <c r="AJ457" s="208" t="s">
        <v>53</v>
      </c>
      <c r="AK457" s="208" t="s">
        <v>53</v>
      </c>
      <c r="AL457" s="208" t="s">
        <v>53</v>
      </c>
      <c r="AM457" s="208" t="s">
        <v>53</v>
      </c>
      <c r="AN457" s="208" t="s">
        <v>53</v>
      </c>
      <c r="AO457" s="208"/>
      <c r="AP457" s="209">
        <f t="shared" si="66"/>
        <v>45861</v>
      </c>
      <c r="AQ457" s="197" t="s">
        <v>53</v>
      </c>
      <c r="AR457" s="261" t="s">
        <v>53</v>
      </c>
      <c r="AS457" s="39"/>
      <c r="AT457" s="3"/>
      <c r="AU457" s="210">
        <f t="shared" si="67"/>
        <v>0</v>
      </c>
      <c r="AV457" s="59" t="str">
        <f t="shared" ca="1" si="61"/>
        <v>TERMINADO</v>
      </c>
      <c r="AW457" s="197" t="s">
        <v>53</v>
      </c>
      <c r="AX457" s="197" t="s">
        <v>314</v>
      </c>
      <c r="AY457" s="197" t="s">
        <v>315</v>
      </c>
      <c r="AZ457" s="197" t="s">
        <v>55</v>
      </c>
      <c r="BA457" s="262" t="s">
        <v>3596</v>
      </c>
      <c r="BB457" s="197" t="s">
        <v>53</v>
      </c>
      <c r="BC457" s="197" t="s">
        <v>55</v>
      </c>
      <c r="BD457" s="39" t="s">
        <v>643</v>
      </c>
      <c r="BE457" s="57">
        <f t="shared" ca="1" si="64"/>
        <v>-45892</v>
      </c>
      <c r="BF457" s="42" t="str">
        <f t="shared" ca="1" si="65"/>
        <v>TERMINADO</v>
      </c>
    </row>
    <row r="458" spans="1:58" ht="119.4" customHeight="1" x14ac:dyDescent="0.35">
      <c r="A458" s="39" t="s">
        <v>1103</v>
      </c>
      <c r="B458" s="1">
        <v>2025</v>
      </c>
      <c r="C458" s="197" t="s">
        <v>3577</v>
      </c>
      <c r="D458" s="197" t="s">
        <v>121</v>
      </c>
      <c r="E458" s="3" t="s">
        <v>3607</v>
      </c>
      <c r="F458" s="197" t="s">
        <v>118</v>
      </c>
      <c r="G458" s="80">
        <v>45862</v>
      </c>
      <c r="H458" s="39" t="s">
        <v>3493</v>
      </c>
      <c r="I458" s="39" t="s">
        <v>51</v>
      </c>
      <c r="J458" s="3">
        <v>900691502</v>
      </c>
      <c r="K458" s="197" t="s">
        <v>53</v>
      </c>
      <c r="L458" s="197" t="s">
        <v>53</v>
      </c>
      <c r="M458" s="39" t="s">
        <v>52</v>
      </c>
      <c r="N458" s="39" t="s">
        <v>1197</v>
      </c>
      <c r="O458" s="153" t="s">
        <v>842</v>
      </c>
      <c r="P458" s="203">
        <v>68250000</v>
      </c>
      <c r="Q458" s="22">
        <v>5</v>
      </c>
      <c r="R458" s="38">
        <v>13650000</v>
      </c>
      <c r="S458" s="260" t="s">
        <v>53</v>
      </c>
      <c r="T458" s="260" t="s">
        <v>53</v>
      </c>
      <c r="U458" s="39" t="s">
        <v>3605</v>
      </c>
      <c r="V458" s="200" t="s">
        <v>3645</v>
      </c>
      <c r="W458" s="197" t="s">
        <v>53</v>
      </c>
      <c r="X458" s="197" t="s">
        <v>53</v>
      </c>
      <c r="Y458" s="39" t="s">
        <v>107</v>
      </c>
      <c r="Z458" s="197" t="s">
        <v>53</v>
      </c>
      <c r="AA458" s="210" t="s">
        <v>53</v>
      </c>
      <c r="AB458" s="208">
        <v>0</v>
      </c>
      <c r="AC458" s="208">
        <f t="shared" si="60"/>
        <v>68250000</v>
      </c>
      <c r="AD458" s="220" t="s">
        <v>53</v>
      </c>
      <c r="AE458" s="208" t="s">
        <v>53</v>
      </c>
      <c r="AF458" s="208" t="s">
        <v>53</v>
      </c>
      <c r="AG458" s="208" t="s">
        <v>53</v>
      </c>
      <c r="AH458" s="208" t="s">
        <v>53</v>
      </c>
      <c r="AI458" s="208" t="s">
        <v>53</v>
      </c>
      <c r="AJ458" s="208" t="s">
        <v>53</v>
      </c>
      <c r="AK458" s="208" t="s">
        <v>53</v>
      </c>
      <c r="AL458" s="208" t="s">
        <v>53</v>
      </c>
      <c r="AM458" s="208" t="s">
        <v>53</v>
      </c>
      <c r="AN458" s="208" t="s">
        <v>53</v>
      </c>
      <c r="AO458" s="208" t="s">
        <v>53</v>
      </c>
      <c r="AP458" s="209">
        <f t="shared" si="66"/>
        <v>45862</v>
      </c>
      <c r="AQ458" s="197" t="s">
        <v>53</v>
      </c>
      <c r="AR458" s="261" t="s">
        <v>53</v>
      </c>
      <c r="AS458" s="80">
        <v>45864</v>
      </c>
      <c r="AT458" s="20">
        <v>46014</v>
      </c>
      <c r="AU458" s="210">
        <f t="shared" si="67"/>
        <v>46014</v>
      </c>
      <c r="AV458" s="59" t="str">
        <f t="shared" ca="1" si="61"/>
        <v>EJECUCION</v>
      </c>
      <c r="AW458" s="197" t="s">
        <v>53</v>
      </c>
      <c r="AX458" s="197" t="s">
        <v>393</v>
      </c>
      <c r="AY458" s="39" t="s">
        <v>52</v>
      </c>
      <c r="AZ458" s="197" t="s">
        <v>55</v>
      </c>
      <c r="BA458" s="262" t="s">
        <v>3606</v>
      </c>
      <c r="BB458" s="197" t="s">
        <v>53</v>
      </c>
      <c r="BC458" s="197" t="s">
        <v>55</v>
      </c>
      <c r="BD458" s="39" t="s">
        <v>277</v>
      </c>
      <c r="BE458" s="57">
        <f t="shared" ca="1" si="64"/>
        <v>122</v>
      </c>
      <c r="BF458" s="42" t="str">
        <f t="shared" ca="1" si="65"/>
        <v>EJECUCION</v>
      </c>
    </row>
    <row r="459" spans="1:58" ht="119.4" customHeight="1" x14ac:dyDescent="0.35">
      <c r="A459" s="39" t="s">
        <v>98</v>
      </c>
      <c r="B459" s="1">
        <v>2025</v>
      </c>
      <c r="C459" s="197" t="s">
        <v>3578</v>
      </c>
      <c r="D459" s="197" t="s">
        <v>121</v>
      </c>
      <c r="E459" s="3" t="s">
        <v>3578</v>
      </c>
      <c r="F459" s="197" t="s">
        <v>118</v>
      </c>
      <c r="G459" s="80">
        <v>45862</v>
      </c>
      <c r="H459" s="39" t="s">
        <v>3597</v>
      </c>
      <c r="I459" s="197" t="s">
        <v>2341</v>
      </c>
      <c r="J459" s="3">
        <v>1007268618</v>
      </c>
      <c r="K459" s="197" t="s">
        <v>53</v>
      </c>
      <c r="L459" s="197" t="s">
        <v>53</v>
      </c>
      <c r="M459" s="197" t="s">
        <v>56</v>
      </c>
      <c r="N459" s="39" t="s">
        <v>3608</v>
      </c>
      <c r="O459" s="153" t="s">
        <v>3609</v>
      </c>
      <c r="P459" s="203">
        <v>30800000</v>
      </c>
      <c r="Q459" s="22">
        <v>5</v>
      </c>
      <c r="R459" s="38">
        <v>4500000</v>
      </c>
      <c r="S459" s="22">
        <v>4</v>
      </c>
      <c r="T459" s="260">
        <v>600000</v>
      </c>
      <c r="U459" s="39" t="s">
        <v>3610</v>
      </c>
      <c r="V459" s="200" t="s">
        <v>4350</v>
      </c>
      <c r="W459" s="197" t="s">
        <v>2832</v>
      </c>
      <c r="X459" s="197" t="s">
        <v>53</v>
      </c>
      <c r="Y459" s="39" t="s">
        <v>682</v>
      </c>
      <c r="Z459" s="197" t="s">
        <v>53</v>
      </c>
      <c r="AA459" s="210" t="s">
        <v>53</v>
      </c>
      <c r="AB459" s="208">
        <v>0</v>
      </c>
      <c r="AC459" s="208">
        <f t="shared" si="60"/>
        <v>30800000</v>
      </c>
      <c r="AD459" s="220" t="s">
        <v>53</v>
      </c>
      <c r="AE459" s="208" t="s">
        <v>53</v>
      </c>
      <c r="AF459" s="208" t="s">
        <v>53</v>
      </c>
      <c r="AG459" s="208" t="s">
        <v>53</v>
      </c>
      <c r="AH459" s="208" t="s">
        <v>53</v>
      </c>
      <c r="AI459" s="208" t="s">
        <v>53</v>
      </c>
      <c r="AJ459" s="208" t="s">
        <v>53</v>
      </c>
      <c r="AK459" s="208" t="s">
        <v>53</v>
      </c>
      <c r="AL459" s="208" t="s">
        <v>53</v>
      </c>
      <c r="AM459" s="208" t="s">
        <v>53</v>
      </c>
      <c r="AN459" s="208" t="s">
        <v>53</v>
      </c>
      <c r="AO459" s="208" t="s">
        <v>55</v>
      </c>
      <c r="AP459" s="209">
        <f t="shared" si="66"/>
        <v>45862</v>
      </c>
      <c r="AQ459" s="197" t="s">
        <v>53</v>
      </c>
      <c r="AR459" s="261" t="s">
        <v>53</v>
      </c>
      <c r="AS459" s="80">
        <v>45863</v>
      </c>
      <c r="AT459" s="20">
        <v>46019</v>
      </c>
      <c r="AU459" s="210">
        <f t="shared" si="67"/>
        <v>46019</v>
      </c>
      <c r="AV459" s="59" t="str">
        <f t="shared" ca="1" si="61"/>
        <v>EJECUCION</v>
      </c>
      <c r="AW459" s="197" t="s">
        <v>53</v>
      </c>
      <c r="AX459" s="197" t="s">
        <v>403</v>
      </c>
      <c r="AY459" s="39" t="s">
        <v>404</v>
      </c>
      <c r="AZ459" s="197" t="s">
        <v>55</v>
      </c>
      <c r="BA459" s="262" t="s">
        <v>3611</v>
      </c>
      <c r="BB459" s="197" t="s">
        <v>53</v>
      </c>
      <c r="BC459" s="197" t="s">
        <v>55</v>
      </c>
      <c r="BD459" s="39" t="s">
        <v>643</v>
      </c>
      <c r="BE459" s="57">
        <f t="shared" ca="1" si="64"/>
        <v>127</v>
      </c>
      <c r="BF459" s="42" t="str">
        <f t="shared" ca="1" si="65"/>
        <v>EJECUCION</v>
      </c>
    </row>
    <row r="460" spans="1:58" ht="119.4" customHeight="1" x14ac:dyDescent="0.35">
      <c r="A460" s="39" t="s">
        <v>98</v>
      </c>
      <c r="B460" s="1">
        <v>2025</v>
      </c>
      <c r="C460" s="197" t="s">
        <v>3579</v>
      </c>
      <c r="D460" s="197" t="s">
        <v>121</v>
      </c>
      <c r="E460" s="3" t="s">
        <v>3612</v>
      </c>
      <c r="F460" s="197" t="s">
        <v>118</v>
      </c>
      <c r="G460" s="80">
        <v>45862</v>
      </c>
      <c r="H460" s="39" t="s">
        <v>1029</v>
      </c>
      <c r="I460" s="197" t="s">
        <v>2341</v>
      </c>
      <c r="J460" s="3">
        <v>20633415</v>
      </c>
      <c r="K460" s="3" t="s">
        <v>53</v>
      </c>
      <c r="L460" s="3" t="s">
        <v>53</v>
      </c>
      <c r="M460" s="3" t="s">
        <v>56</v>
      </c>
      <c r="N460" s="3" t="s">
        <v>1227</v>
      </c>
      <c r="O460" s="153" t="s">
        <v>3613</v>
      </c>
      <c r="P460" s="203">
        <v>56000000</v>
      </c>
      <c r="Q460" s="22">
        <v>4</v>
      </c>
      <c r="R460" s="38">
        <v>8000000</v>
      </c>
      <c r="S460" s="260" t="s">
        <v>53</v>
      </c>
      <c r="T460" s="260" t="s">
        <v>53</v>
      </c>
      <c r="U460" s="39" t="s">
        <v>3614</v>
      </c>
      <c r="V460" s="200" t="s">
        <v>4351</v>
      </c>
      <c r="W460" s="197" t="s">
        <v>3615</v>
      </c>
      <c r="X460" s="197" t="s">
        <v>3614</v>
      </c>
      <c r="Y460" s="39" t="s">
        <v>682</v>
      </c>
      <c r="Z460" s="197" t="s">
        <v>53</v>
      </c>
      <c r="AA460" s="210" t="s">
        <v>53</v>
      </c>
      <c r="AB460" s="208">
        <v>0</v>
      </c>
      <c r="AC460" s="208">
        <f t="shared" si="60"/>
        <v>56000000</v>
      </c>
      <c r="AD460" s="220" t="s">
        <v>53</v>
      </c>
      <c r="AE460" s="208" t="s">
        <v>53</v>
      </c>
      <c r="AF460" s="208" t="s">
        <v>53</v>
      </c>
      <c r="AG460" s="208" t="s">
        <v>53</v>
      </c>
      <c r="AH460" s="208" t="s">
        <v>53</v>
      </c>
      <c r="AI460" s="208" t="s">
        <v>53</v>
      </c>
      <c r="AJ460" s="208" t="s">
        <v>53</v>
      </c>
      <c r="AK460" s="208" t="s">
        <v>53</v>
      </c>
      <c r="AL460" s="208" t="s">
        <v>53</v>
      </c>
      <c r="AM460" s="208" t="s">
        <v>53</v>
      </c>
      <c r="AN460" s="208" t="s">
        <v>53</v>
      </c>
      <c r="AO460" s="208" t="s">
        <v>55</v>
      </c>
      <c r="AP460" s="209">
        <f t="shared" si="66"/>
        <v>45862</v>
      </c>
      <c r="AQ460" s="197" t="s">
        <v>53</v>
      </c>
      <c r="AR460" s="261" t="s">
        <v>53</v>
      </c>
      <c r="AS460" s="80">
        <v>45867</v>
      </c>
      <c r="AT460" s="20">
        <v>46010</v>
      </c>
      <c r="AU460" s="210">
        <f t="shared" si="67"/>
        <v>46010</v>
      </c>
      <c r="AV460" s="59" t="str">
        <f t="shared" ca="1" si="61"/>
        <v>EJECUCION</v>
      </c>
      <c r="AW460" s="197" t="s">
        <v>53</v>
      </c>
      <c r="AX460" s="197" t="s">
        <v>94</v>
      </c>
      <c r="AY460" s="39" t="s">
        <v>1727</v>
      </c>
      <c r="AZ460" s="197" t="s">
        <v>55</v>
      </c>
      <c r="BA460" s="262" t="s">
        <v>3616</v>
      </c>
      <c r="BB460" s="197" t="s">
        <v>53</v>
      </c>
      <c r="BC460" s="197" t="s">
        <v>55</v>
      </c>
      <c r="BD460" s="39" t="s">
        <v>643</v>
      </c>
      <c r="BE460" s="57">
        <f t="shared" ca="1" si="64"/>
        <v>118</v>
      </c>
      <c r="BF460" s="42" t="str">
        <f t="shared" ca="1" si="65"/>
        <v>EJECUCION</v>
      </c>
    </row>
    <row r="461" spans="1:58" ht="119.4" customHeight="1" x14ac:dyDescent="0.35">
      <c r="A461" s="39" t="s">
        <v>106</v>
      </c>
      <c r="B461" s="1">
        <v>2025</v>
      </c>
      <c r="C461" s="197" t="s">
        <v>3580</v>
      </c>
      <c r="D461" s="197" t="s">
        <v>121</v>
      </c>
      <c r="E461" s="3" t="s">
        <v>3618</v>
      </c>
      <c r="F461" s="197" t="s">
        <v>118</v>
      </c>
      <c r="G461" s="80">
        <v>45861</v>
      </c>
      <c r="H461" s="39" t="s">
        <v>3617</v>
      </c>
      <c r="I461" s="197" t="s">
        <v>2341</v>
      </c>
      <c r="J461" s="3">
        <v>1233496714</v>
      </c>
      <c r="K461" s="3" t="s">
        <v>53</v>
      </c>
      <c r="L461" s="3" t="s">
        <v>53</v>
      </c>
      <c r="M461" s="3" t="s">
        <v>56</v>
      </c>
      <c r="N461" s="39" t="s">
        <v>3608</v>
      </c>
      <c r="O461" s="153" t="s">
        <v>3619</v>
      </c>
      <c r="P461" s="203">
        <v>16000000</v>
      </c>
      <c r="Q461" s="22">
        <v>4</v>
      </c>
      <c r="R461" s="38">
        <v>4000000</v>
      </c>
      <c r="S461" s="260" t="s">
        <v>53</v>
      </c>
      <c r="T461" s="260" t="s">
        <v>53</v>
      </c>
      <c r="U461" s="39" t="s">
        <v>3620</v>
      </c>
      <c r="V461" s="200" t="s">
        <v>4352</v>
      </c>
      <c r="W461" s="197" t="s">
        <v>2827</v>
      </c>
      <c r="X461" s="197" t="s">
        <v>53</v>
      </c>
      <c r="Y461" s="39" t="s">
        <v>682</v>
      </c>
      <c r="Z461" s="197" t="s">
        <v>53</v>
      </c>
      <c r="AA461" s="210" t="s">
        <v>53</v>
      </c>
      <c r="AB461" s="208">
        <v>0</v>
      </c>
      <c r="AC461" s="208">
        <f t="shared" si="60"/>
        <v>16000000</v>
      </c>
      <c r="AD461" s="220" t="s">
        <v>53</v>
      </c>
      <c r="AE461" s="208" t="s">
        <v>53</v>
      </c>
      <c r="AF461" s="208" t="s">
        <v>53</v>
      </c>
      <c r="AG461" s="208" t="s">
        <v>53</v>
      </c>
      <c r="AH461" s="208" t="s">
        <v>53</v>
      </c>
      <c r="AI461" s="208" t="s">
        <v>53</v>
      </c>
      <c r="AJ461" s="208" t="s">
        <v>53</v>
      </c>
      <c r="AK461" s="208" t="s">
        <v>53</v>
      </c>
      <c r="AL461" s="208" t="s">
        <v>53</v>
      </c>
      <c r="AM461" s="208" t="s">
        <v>53</v>
      </c>
      <c r="AN461" s="208" t="s">
        <v>53</v>
      </c>
      <c r="AO461" s="208" t="s">
        <v>55</v>
      </c>
      <c r="AP461" s="209">
        <f t="shared" si="66"/>
        <v>45861</v>
      </c>
      <c r="AQ461" s="197" t="s">
        <v>53</v>
      </c>
      <c r="AR461" s="261" t="s">
        <v>53</v>
      </c>
      <c r="AS461" s="80">
        <v>45863</v>
      </c>
      <c r="AT461" s="20">
        <v>45985</v>
      </c>
      <c r="AU461" s="210">
        <f t="shared" ref="AU461:AU477" si="68">IF(AND(Z461=1,AE461=1),AT461+AG461,AT461)</f>
        <v>45985</v>
      </c>
      <c r="AV461" s="59" t="str">
        <f t="shared" ca="1" si="61"/>
        <v>EJECUCION</v>
      </c>
      <c r="AW461" s="197" t="s">
        <v>53</v>
      </c>
      <c r="AX461" s="197" t="s">
        <v>94</v>
      </c>
      <c r="AY461" s="39" t="s">
        <v>1727</v>
      </c>
      <c r="AZ461" s="197" t="s">
        <v>55</v>
      </c>
      <c r="BA461" s="262" t="s">
        <v>3621</v>
      </c>
      <c r="BB461" s="197" t="s">
        <v>53</v>
      </c>
      <c r="BC461" s="197" t="s">
        <v>55</v>
      </c>
      <c r="BD461" s="39" t="s">
        <v>643</v>
      </c>
      <c r="BE461" s="57">
        <f t="shared" ref="BE461:BE471" ca="1" si="69">+AT461-$BE$1</f>
        <v>93</v>
      </c>
      <c r="BF461" s="42" t="str">
        <f t="shared" ref="BF461:BF471" ca="1" si="70">+IF(BE461&gt;0,"EJECUCION",IF(BE461=0,"EJECUCION","TERMINADO"))</f>
        <v>EJECUCION</v>
      </c>
    </row>
    <row r="462" spans="1:58" ht="119.4" customHeight="1" x14ac:dyDescent="0.35">
      <c r="A462" s="39" t="s">
        <v>1103</v>
      </c>
      <c r="B462" s="1">
        <v>2025</v>
      </c>
      <c r="C462" s="197" t="s">
        <v>3581</v>
      </c>
      <c r="D462" s="197" t="s">
        <v>121</v>
      </c>
      <c r="E462" s="3" t="s">
        <v>4283</v>
      </c>
      <c r="F462" s="197" t="s">
        <v>118</v>
      </c>
      <c r="G462" s="80">
        <v>45863</v>
      </c>
      <c r="H462" s="39" t="s">
        <v>4285</v>
      </c>
      <c r="I462" s="197" t="s">
        <v>2341</v>
      </c>
      <c r="J462" s="3">
        <v>1070753792</v>
      </c>
      <c r="K462" s="3" t="s">
        <v>53</v>
      </c>
      <c r="L462" s="3" t="s">
        <v>53</v>
      </c>
      <c r="M462" s="3" t="s">
        <v>56</v>
      </c>
      <c r="N462" s="39" t="s">
        <v>3608</v>
      </c>
      <c r="O462" s="153" t="s">
        <v>748</v>
      </c>
      <c r="P462" s="203">
        <v>27500000</v>
      </c>
      <c r="Q462" s="22">
        <v>5</v>
      </c>
      <c r="R462" s="199">
        <v>5500000</v>
      </c>
      <c r="S462" s="260" t="s">
        <v>53</v>
      </c>
      <c r="T462" s="260" t="s">
        <v>53</v>
      </c>
      <c r="U462" s="39" t="s">
        <v>4281</v>
      </c>
      <c r="V462" s="200" t="s">
        <v>4282</v>
      </c>
      <c r="W462" s="197" t="s">
        <v>53</v>
      </c>
      <c r="X462" s="197" t="s">
        <v>53</v>
      </c>
      <c r="Y462" s="39" t="s">
        <v>107</v>
      </c>
      <c r="Z462" s="197" t="s">
        <v>53</v>
      </c>
      <c r="AA462" s="210" t="s">
        <v>53</v>
      </c>
      <c r="AB462" s="208">
        <v>0</v>
      </c>
      <c r="AC462" s="208">
        <f t="shared" si="60"/>
        <v>27500000</v>
      </c>
      <c r="AD462" s="220" t="s">
        <v>53</v>
      </c>
      <c r="AE462" s="208" t="s">
        <v>53</v>
      </c>
      <c r="AF462" s="208" t="s">
        <v>53</v>
      </c>
      <c r="AG462" s="208" t="s">
        <v>53</v>
      </c>
      <c r="AH462" s="208" t="s">
        <v>53</v>
      </c>
      <c r="AI462" s="208" t="s">
        <v>53</v>
      </c>
      <c r="AJ462" s="208" t="s">
        <v>53</v>
      </c>
      <c r="AK462" s="208" t="s">
        <v>53</v>
      </c>
      <c r="AL462" s="208" t="s">
        <v>53</v>
      </c>
      <c r="AM462" s="208" t="s">
        <v>53</v>
      </c>
      <c r="AN462" s="208" t="s">
        <v>53</v>
      </c>
      <c r="AO462" s="208" t="s">
        <v>55</v>
      </c>
      <c r="AP462" s="209">
        <f t="shared" si="66"/>
        <v>45863</v>
      </c>
      <c r="AQ462" s="197" t="s">
        <v>53</v>
      </c>
      <c r="AR462" s="261" t="s">
        <v>53</v>
      </c>
      <c r="AS462" s="80">
        <v>45866</v>
      </c>
      <c r="AT462" s="20">
        <v>46015</v>
      </c>
      <c r="AU462" s="210">
        <f t="shared" si="68"/>
        <v>46015</v>
      </c>
      <c r="AV462" s="59" t="str">
        <f t="shared" ca="1" si="61"/>
        <v>EJECUCION</v>
      </c>
      <c r="AW462" s="197" t="s">
        <v>53</v>
      </c>
      <c r="AX462" s="197" t="s">
        <v>769</v>
      </c>
      <c r="AY462" s="39" t="s">
        <v>478</v>
      </c>
      <c r="AZ462" s="197" t="s">
        <v>55</v>
      </c>
      <c r="BA462" s="262" t="s">
        <v>4284</v>
      </c>
      <c r="BB462" s="197" t="s">
        <v>53</v>
      </c>
      <c r="BC462" s="197" t="s">
        <v>55</v>
      </c>
      <c r="BD462" s="39" t="s">
        <v>277</v>
      </c>
      <c r="BE462" s="57">
        <f t="shared" ca="1" si="69"/>
        <v>123</v>
      </c>
      <c r="BF462" s="42" t="str">
        <f t="shared" ca="1" si="70"/>
        <v>EJECUCION</v>
      </c>
    </row>
    <row r="463" spans="1:58" ht="119.4" customHeight="1" x14ac:dyDescent="0.35">
      <c r="A463" s="39" t="s">
        <v>106</v>
      </c>
      <c r="B463" s="1">
        <v>2025</v>
      </c>
      <c r="C463" s="197" t="s">
        <v>3599</v>
      </c>
      <c r="D463" s="197" t="s">
        <v>121</v>
      </c>
      <c r="E463" s="3" t="s">
        <v>4286</v>
      </c>
      <c r="F463" s="197" t="s">
        <v>118</v>
      </c>
      <c r="G463" s="80">
        <v>45869</v>
      </c>
      <c r="H463" s="39" t="s">
        <v>961</v>
      </c>
      <c r="I463" s="197" t="s">
        <v>2341</v>
      </c>
      <c r="J463" s="3">
        <v>1020829693</v>
      </c>
      <c r="K463" s="3" t="s">
        <v>53</v>
      </c>
      <c r="L463" s="3" t="s">
        <v>53</v>
      </c>
      <c r="M463" s="3" t="s">
        <v>56</v>
      </c>
      <c r="N463" s="3" t="s">
        <v>4288</v>
      </c>
      <c r="O463" s="153" t="s">
        <v>4287</v>
      </c>
      <c r="P463" s="203">
        <v>22270000</v>
      </c>
      <c r="Q463" s="22">
        <v>4</v>
      </c>
      <c r="R463" s="199">
        <v>5100000</v>
      </c>
      <c r="S463" s="260">
        <v>11</v>
      </c>
      <c r="T463" s="260">
        <v>1870000</v>
      </c>
      <c r="U463" s="39" t="s">
        <v>2832</v>
      </c>
      <c r="V463" s="200" t="s">
        <v>4289</v>
      </c>
      <c r="W463" s="197" t="s">
        <v>4290</v>
      </c>
      <c r="X463" s="197" t="s">
        <v>53</v>
      </c>
      <c r="Y463" s="39" t="s">
        <v>682</v>
      </c>
      <c r="Z463" s="197" t="s">
        <v>53</v>
      </c>
      <c r="AA463" s="210" t="s">
        <v>53</v>
      </c>
      <c r="AB463" s="208">
        <v>0</v>
      </c>
      <c r="AC463" s="208">
        <f t="shared" si="60"/>
        <v>22270000</v>
      </c>
      <c r="AD463" s="220" t="s">
        <v>53</v>
      </c>
      <c r="AE463" s="208" t="s">
        <v>53</v>
      </c>
      <c r="AF463" s="208" t="s">
        <v>53</v>
      </c>
      <c r="AG463" s="208" t="s">
        <v>53</v>
      </c>
      <c r="AH463" s="208" t="s">
        <v>53</v>
      </c>
      <c r="AI463" s="208" t="s">
        <v>53</v>
      </c>
      <c r="AJ463" s="208" t="s">
        <v>53</v>
      </c>
      <c r="AK463" s="208" t="s">
        <v>53</v>
      </c>
      <c r="AL463" s="208" t="s">
        <v>53</v>
      </c>
      <c r="AM463" s="208" t="s">
        <v>53</v>
      </c>
      <c r="AN463" s="208" t="s">
        <v>53</v>
      </c>
      <c r="AO463" s="208" t="s">
        <v>55</v>
      </c>
      <c r="AP463" s="209">
        <f t="shared" si="66"/>
        <v>45869</v>
      </c>
      <c r="AQ463" s="197" t="s">
        <v>53</v>
      </c>
      <c r="AR463" s="261" t="s">
        <v>53</v>
      </c>
      <c r="AS463" s="80">
        <v>45873</v>
      </c>
      <c r="AT463" s="20">
        <v>46005</v>
      </c>
      <c r="AU463" s="210">
        <f t="shared" si="68"/>
        <v>46005</v>
      </c>
      <c r="AV463" s="59" t="str">
        <f t="shared" ca="1" si="61"/>
        <v>EJECUCION</v>
      </c>
      <c r="AW463" s="197" t="s">
        <v>53</v>
      </c>
      <c r="AX463" s="197" t="s">
        <v>314</v>
      </c>
      <c r="AY463" s="39" t="s">
        <v>4292</v>
      </c>
      <c r="AZ463" s="197" t="s">
        <v>55</v>
      </c>
      <c r="BA463" s="262" t="s">
        <v>4291</v>
      </c>
      <c r="BB463" s="197" t="s">
        <v>53</v>
      </c>
      <c r="BC463" s="197" t="s">
        <v>55</v>
      </c>
      <c r="BD463" s="39" t="s">
        <v>643</v>
      </c>
      <c r="BE463" s="57">
        <f t="shared" ca="1" si="69"/>
        <v>113</v>
      </c>
      <c r="BF463" s="42" t="str">
        <f t="shared" ca="1" si="70"/>
        <v>EJECUCION</v>
      </c>
    </row>
    <row r="464" spans="1:58" ht="119.4" customHeight="1" x14ac:dyDescent="0.35">
      <c r="A464" s="39" t="s">
        <v>3836</v>
      </c>
      <c r="B464" s="1">
        <v>2025</v>
      </c>
      <c r="C464" s="197" t="s">
        <v>3835</v>
      </c>
      <c r="D464" s="197" t="s">
        <v>121</v>
      </c>
      <c r="E464" s="3" t="s">
        <v>3835</v>
      </c>
      <c r="F464" s="197" t="s">
        <v>118</v>
      </c>
      <c r="G464" s="80">
        <v>45874</v>
      </c>
      <c r="H464" s="39" t="s">
        <v>4293</v>
      </c>
      <c r="I464" s="197" t="s">
        <v>2341</v>
      </c>
      <c r="J464" s="3">
        <v>1054557473</v>
      </c>
      <c r="K464" s="3" t="s">
        <v>53</v>
      </c>
      <c r="L464" s="3" t="s">
        <v>53</v>
      </c>
      <c r="M464" s="3" t="s">
        <v>56</v>
      </c>
      <c r="N464" s="3" t="s">
        <v>229</v>
      </c>
      <c r="O464" s="153" t="s">
        <v>1964</v>
      </c>
      <c r="P464" s="203">
        <v>24000000</v>
      </c>
      <c r="Q464" s="22">
        <v>4</v>
      </c>
      <c r="R464" s="199">
        <v>6000000</v>
      </c>
      <c r="S464" s="260" t="s">
        <v>53</v>
      </c>
      <c r="T464" s="260" t="s">
        <v>53</v>
      </c>
      <c r="U464" s="39" t="s">
        <v>4294</v>
      </c>
      <c r="V464" s="200" t="s">
        <v>4913</v>
      </c>
      <c r="W464" s="197" t="s">
        <v>4295</v>
      </c>
      <c r="X464" s="197" t="s">
        <v>53</v>
      </c>
      <c r="Y464" s="39" t="s">
        <v>682</v>
      </c>
      <c r="Z464" s="197" t="s">
        <v>53</v>
      </c>
      <c r="AA464" s="210" t="s">
        <v>53</v>
      </c>
      <c r="AB464" s="208">
        <v>0</v>
      </c>
      <c r="AC464" s="208">
        <f t="shared" si="60"/>
        <v>24000000</v>
      </c>
      <c r="AD464" s="220" t="s">
        <v>53</v>
      </c>
      <c r="AE464" s="208" t="s">
        <v>53</v>
      </c>
      <c r="AF464" s="208" t="s">
        <v>53</v>
      </c>
      <c r="AG464" s="208" t="s">
        <v>53</v>
      </c>
      <c r="AH464" s="208" t="s">
        <v>53</v>
      </c>
      <c r="AI464" s="208" t="s">
        <v>53</v>
      </c>
      <c r="AJ464" s="208" t="s">
        <v>53</v>
      </c>
      <c r="AK464" s="208" t="s">
        <v>53</v>
      </c>
      <c r="AL464" s="208" t="s">
        <v>53</v>
      </c>
      <c r="AM464" s="208" t="s">
        <v>53</v>
      </c>
      <c r="AN464" s="208" t="s">
        <v>53</v>
      </c>
      <c r="AO464" s="208" t="s">
        <v>55</v>
      </c>
      <c r="AP464" s="209">
        <f t="shared" si="66"/>
        <v>45874</v>
      </c>
      <c r="AQ464" s="197" t="s">
        <v>53</v>
      </c>
      <c r="AR464" s="261" t="s">
        <v>53</v>
      </c>
      <c r="AS464" s="80">
        <v>45875</v>
      </c>
      <c r="AT464" s="20">
        <v>45996</v>
      </c>
      <c r="AU464" s="210">
        <f t="shared" si="68"/>
        <v>45996</v>
      </c>
      <c r="AV464" s="59" t="str">
        <f t="shared" ca="1" si="61"/>
        <v>EJECUCION</v>
      </c>
      <c r="AW464" s="197" t="s">
        <v>53</v>
      </c>
      <c r="AX464" s="39" t="s">
        <v>277</v>
      </c>
      <c r="AY464" s="39" t="s">
        <v>61</v>
      </c>
      <c r="AZ464" s="197" t="s">
        <v>55</v>
      </c>
      <c r="BA464" s="262" t="s">
        <v>4296</v>
      </c>
      <c r="BB464" s="197" t="s">
        <v>53</v>
      </c>
      <c r="BC464" s="197" t="s">
        <v>55</v>
      </c>
      <c r="BD464" s="39" t="s">
        <v>643</v>
      </c>
      <c r="BE464" s="57">
        <f t="shared" ca="1" si="69"/>
        <v>104</v>
      </c>
      <c r="BF464" s="42" t="str">
        <f t="shared" ca="1" si="70"/>
        <v>EJECUCION</v>
      </c>
    </row>
    <row r="465" spans="1:58" s="4" customFormat="1" ht="106.5" customHeight="1" x14ac:dyDescent="0.35">
      <c r="A465" s="3" t="s">
        <v>988</v>
      </c>
      <c r="B465" s="3">
        <v>2025</v>
      </c>
      <c r="C465" s="1" t="s">
        <v>3854</v>
      </c>
      <c r="D465" s="3" t="s">
        <v>865</v>
      </c>
      <c r="E465" s="3" t="s">
        <v>2708</v>
      </c>
      <c r="F465" s="3" t="s">
        <v>62</v>
      </c>
      <c r="G465" s="20">
        <v>45869</v>
      </c>
      <c r="H465" s="3" t="s">
        <v>4297</v>
      </c>
      <c r="I465" s="3" t="s">
        <v>51</v>
      </c>
      <c r="J465" s="3">
        <v>901968168</v>
      </c>
      <c r="K465" s="3" t="s">
        <v>4298</v>
      </c>
      <c r="L465" s="3" t="s">
        <v>53</v>
      </c>
      <c r="M465" s="3" t="s">
        <v>52</v>
      </c>
      <c r="N465" s="3" t="s">
        <v>62</v>
      </c>
      <c r="O465" s="171" t="s">
        <v>3166</v>
      </c>
      <c r="P465" s="203">
        <v>357113246</v>
      </c>
      <c r="Q465" s="22">
        <v>17</v>
      </c>
      <c r="R465" s="253" t="s">
        <v>4300</v>
      </c>
      <c r="S465" s="253" t="s">
        <v>4301</v>
      </c>
      <c r="T465" s="253" t="s">
        <v>4314</v>
      </c>
      <c r="U465" s="3" t="s">
        <v>53</v>
      </c>
      <c r="V465" s="1" t="s">
        <v>4914</v>
      </c>
      <c r="W465" s="3" t="s">
        <v>4299</v>
      </c>
      <c r="X465" s="197" t="s">
        <v>53</v>
      </c>
      <c r="Y465" s="3" t="s">
        <v>682</v>
      </c>
      <c r="Z465" s="197" t="s">
        <v>53</v>
      </c>
      <c r="AA465" s="210" t="s">
        <v>53</v>
      </c>
      <c r="AB465" s="208">
        <v>0</v>
      </c>
      <c r="AC465" s="208">
        <f t="shared" si="60"/>
        <v>357113246</v>
      </c>
      <c r="AD465" s="331" t="s">
        <v>53</v>
      </c>
      <c r="AE465" s="208" t="s">
        <v>53</v>
      </c>
      <c r="AF465" s="208" t="s">
        <v>53</v>
      </c>
      <c r="AG465" s="208" t="s">
        <v>53</v>
      </c>
      <c r="AH465" s="208" t="s">
        <v>53</v>
      </c>
      <c r="AI465" s="208" t="s">
        <v>53</v>
      </c>
      <c r="AJ465" s="208" t="s">
        <v>53</v>
      </c>
      <c r="AK465" s="208" t="s">
        <v>53</v>
      </c>
      <c r="AL465" s="208" t="s">
        <v>53</v>
      </c>
      <c r="AM465" s="208" t="s">
        <v>53</v>
      </c>
      <c r="AN465" s="208" t="s">
        <v>53</v>
      </c>
      <c r="AO465" s="3" t="s">
        <v>53</v>
      </c>
      <c r="AP465" s="24" t="s">
        <v>53</v>
      </c>
      <c r="AQ465" s="197" t="s">
        <v>53</v>
      </c>
      <c r="AR465" s="261" t="s">
        <v>53</v>
      </c>
      <c r="AS465" s="3"/>
      <c r="AT465" s="3"/>
      <c r="AU465" s="210">
        <f t="shared" si="68"/>
        <v>0</v>
      </c>
      <c r="AV465" s="59" t="str">
        <f t="shared" ca="1" si="61"/>
        <v>TERMINADO</v>
      </c>
      <c r="AW465" s="197" t="s">
        <v>53</v>
      </c>
      <c r="AX465" s="3" t="s">
        <v>4302</v>
      </c>
      <c r="AY465" s="3" t="s">
        <v>62</v>
      </c>
      <c r="AZ465" s="3"/>
      <c r="BA465" s="31" t="s">
        <v>4303</v>
      </c>
      <c r="BB465" s="197" t="s">
        <v>53</v>
      </c>
      <c r="BC465" s="197" t="s">
        <v>55</v>
      </c>
      <c r="BD465" s="3" t="s">
        <v>643</v>
      </c>
      <c r="BE465" s="57">
        <f t="shared" ca="1" si="69"/>
        <v>-45892</v>
      </c>
      <c r="BF465" s="42" t="str">
        <f t="shared" ca="1" si="70"/>
        <v>TERMINADO</v>
      </c>
    </row>
    <row r="466" spans="1:58" s="4" customFormat="1" ht="50.4" customHeight="1" x14ac:dyDescent="0.35">
      <c r="A466" s="3" t="s">
        <v>106</v>
      </c>
      <c r="B466" s="1">
        <v>2025</v>
      </c>
      <c r="C466" s="197" t="s">
        <v>4131</v>
      </c>
      <c r="D466" s="197" t="s">
        <v>121</v>
      </c>
      <c r="E466" s="3" t="s">
        <v>4304</v>
      </c>
      <c r="F466" s="197" t="s">
        <v>118</v>
      </c>
      <c r="G466" s="80">
        <v>45870</v>
      </c>
      <c r="H466" s="39" t="s">
        <v>1582</v>
      </c>
      <c r="I466" s="197" t="s">
        <v>2341</v>
      </c>
      <c r="J466" s="3">
        <v>52662850</v>
      </c>
      <c r="K466" s="3" t="s">
        <v>53</v>
      </c>
      <c r="L466" s="3" t="s">
        <v>53</v>
      </c>
      <c r="M466" s="3" t="s">
        <v>56</v>
      </c>
      <c r="N466" s="3" t="s">
        <v>285</v>
      </c>
      <c r="O466" s="153" t="s">
        <v>1359</v>
      </c>
      <c r="P466" s="38">
        <v>29250000</v>
      </c>
      <c r="Q466" s="22">
        <v>4</v>
      </c>
      <c r="R466" s="253">
        <v>5000000</v>
      </c>
      <c r="S466" s="22">
        <v>15</v>
      </c>
      <c r="T466" s="253">
        <v>2500000</v>
      </c>
      <c r="U466" s="3" t="s">
        <v>4305</v>
      </c>
      <c r="V466" s="1" t="s">
        <v>4306</v>
      </c>
      <c r="W466" s="3" t="s">
        <v>2832</v>
      </c>
      <c r="X466" s="3" t="s">
        <v>53</v>
      </c>
      <c r="Y466" s="3" t="s">
        <v>682</v>
      </c>
      <c r="Z466" s="197" t="s">
        <v>53</v>
      </c>
      <c r="AA466" s="210" t="s">
        <v>53</v>
      </c>
      <c r="AB466" s="208">
        <v>0</v>
      </c>
      <c r="AC466" s="50">
        <f t="shared" si="60"/>
        <v>29250000</v>
      </c>
      <c r="AD466" s="50" t="s">
        <v>53</v>
      </c>
      <c r="AE466" s="50" t="s">
        <v>53</v>
      </c>
      <c r="AF466" s="50" t="s">
        <v>53</v>
      </c>
      <c r="AG466" s="50" t="s">
        <v>53</v>
      </c>
      <c r="AH466" s="50" t="s">
        <v>53</v>
      </c>
      <c r="AI466" s="50" t="s">
        <v>53</v>
      </c>
      <c r="AJ466" s="50" t="s">
        <v>53</v>
      </c>
      <c r="AK466" s="50" t="s">
        <v>53</v>
      </c>
      <c r="AL466" s="50" t="s">
        <v>53</v>
      </c>
      <c r="AM466" s="50" t="s">
        <v>53</v>
      </c>
      <c r="AN466" s="50" t="s">
        <v>53</v>
      </c>
      <c r="AO466" s="1" t="s">
        <v>55</v>
      </c>
      <c r="AP466" s="14">
        <f t="shared" ref="AP466:AP486" si="71">G466</f>
        <v>45870</v>
      </c>
      <c r="AQ466" s="14" t="s">
        <v>53</v>
      </c>
      <c r="AR466" s="14" t="s">
        <v>53</v>
      </c>
      <c r="AS466" s="3"/>
      <c r="AT466" s="3"/>
      <c r="AU466" s="210">
        <f t="shared" si="68"/>
        <v>0</v>
      </c>
      <c r="AV466" s="59" t="str">
        <f t="shared" ca="1" si="61"/>
        <v>TERMINADO</v>
      </c>
      <c r="AW466" s="3" t="s">
        <v>53</v>
      </c>
      <c r="AX466" s="43" t="s">
        <v>4307</v>
      </c>
      <c r="AY466" s="3" t="s">
        <v>4292</v>
      </c>
      <c r="AZ466" s="3" t="s">
        <v>55</v>
      </c>
      <c r="BA466" s="31" t="s">
        <v>4308</v>
      </c>
      <c r="BB466" s="1" t="s">
        <v>53</v>
      </c>
      <c r="BC466" s="1" t="s">
        <v>55</v>
      </c>
      <c r="BD466" s="3" t="s">
        <v>643</v>
      </c>
      <c r="BE466" s="57">
        <f t="shared" ca="1" si="69"/>
        <v>-45892</v>
      </c>
      <c r="BF466" s="42" t="str">
        <f t="shared" ca="1" si="70"/>
        <v>TERMINADO</v>
      </c>
    </row>
    <row r="467" spans="1:58" s="4" customFormat="1" ht="50.4" customHeight="1" x14ac:dyDescent="0.35">
      <c r="A467" s="3" t="s">
        <v>106</v>
      </c>
      <c r="B467" s="1">
        <v>2025</v>
      </c>
      <c r="C467" s="197" t="s">
        <v>4132</v>
      </c>
      <c r="D467" s="197" t="s">
        <v>121</v>
      </c>
      <c r="E467" s="3" t="s">
        <v>4785</v>
      </c>
      <c r="F467" s="3" t="s">
        <v>118</v>
      </c>
      <c r="G467" s="14">
        <v>45880</v>
      </c>
      <c r="H467" s="39" t="s">
        <v>4782</v>
      </c>
      <c r="I467" s="3" t="s">
        <v>51</v>
      </c>
      <c r="J467" s="3">
        <v>830133580</v>
      </c>
      <c r="K467" s="3" t="s">
        <v>280</v>
      </c>
      <c r="L467" s="3">
        <v>52211927</v>
      </c>
      <c r="M467" s="3" t="s">
        <v>52</v>
      </c>
      <c r="N467" s="3" t="s">
        <v>200</v>
      </c>
      <c r="O467" s="153" t="s">
        <v>4783</v>
      </c>
      <c r="P467" s="38">
        <v>133080000</v>
      </c>
      <c r="Q467" s="22">
        <v>12</v>
      </c>
      <c r="R467" s="16">
        <v>11090000</v>
      </c>
      <c r="S467" s="22" t="s">
        <v>53</v>
      </c>
      <c r="T467" s="253" t="s">
        <v>53</v>
      </c>
      <c r="U467" s="3">
        <v>20250433</v>
      </c>
      <c r="V467" s="1" t="s">
        <v>4784</v>
      </c>
      <c r="W467" s="3" t="s">
        <v>53</v>
      </c>
      <c r="X467" s="3" t="s">
        <v>53</v>
      </c>
      <c r="Y467" s="3" t="s">
        <v>107</v>
      </c>
      <c r="Z467" s="197" t="s">
        <v>53</v>
      </c>
      <c r="AA467" s="210" t="s">
        <v>53</v>
      </c>
      <c r="AB467" s="208">
        <v>0</v>
      </c>
      <c r="AC467" s="50">
        <f t="shared" si="60"/>
        <v>133080000</v>
      </c>
      <c r="AD467" s="50" t="s">
        <v>53</v>
      </c>
      <c r="AE467" s="50" t="s">
        <v>53</v>
      </c>
      <c r="AF467" s="50" t="s">
        <v>53</v>
      </c>
      <c r="AG467" s="50" t="s">
        <v>53</v>
      </c>
      <c r="AH467" s="50" t="s">
        <v>53</v>
      </c>
      <c r="AI467" s="50" t="s">
        <v>53</v>
      </c>
      <c r="AJ467" s="50" t="s">
        <v>53</v>
      </c>
      <c r="AK467" s="50" t="s">
        <v>53</v>
      </c>
      <c r="AL467" s="50" t="s">
        <v>53</v>
      </c>
      <c r="AM467" s="50" t="s">
        <v>53</v>
      </c>
      <c r="AN467" s="50" t="s">
        <v>53</v>
      </c>
      <c r="AO467" s="1" t="s">
        <v>55</v>
      </c>
      <c r="AP467" s="14">
        <f t="shared" si="71"/>
        <v>45880</v>
      </c>
      <c r="AQ467" s="14" t="s">
        <v>53</v>
      </c>
      <c r="AR467" s="14" t="s">
        <v>53</v>
      </c>
      <c r="AS467" s="20">
        <v>45880</v>
      </c>
      <c r="AT467" s="20">
        <v>46244</v>
      </c>
      <c r="AU467" s="210">
        <f t="shared" si="68"/>
        <v>46244</v>
      </c>
      <c r="AV467" s="59" t="str">
        <f t="shared" ca="1" si="61"/>
        <v>EJECUCION</v>
      </c>
      <c r="AW467" s="3" t="s">
        <v>53</v>
      </c>
      <c r="AX467" s="43" t="s">
        <v>110</v>
      </c>
      <c r="AY467" s="1" t="s">
        <v>70</v>
      </c>
      <c r="AZ467" s="3" t="s">
        <v>55</v>
      </c>
      <c r="BA467" s="31" t="s">
        <v>4786</v>
      </c>
      <c r="BB467" s="1" t="s">
        <v>53</v>
      </c>
      <c r="BC467" s="1" t="s">
        <v>55</v>
      </c>
      <c r="BD467" s="3" t="s">
        <v>277</v>
      </c>
      <c r="BE467" s="57">
        <f t="shared" ca="1" si="69"/>
        <v>352</v>
      </c>
      <c r="BF467" s="42" t="str">
        <f t="shared" ca="1" si="70"/>
        <v>EJECUCION</v>
      </c>
    </row>
    <row r="468" spans="1:58" s="4" customFormat="1" ht="50.4" customHeight="1" x14ac:dyDescent="0.35">
      <c r="A468" s="3" t="s">
        <v>106</v>
      </c>
      <c r="B468" s="1">
        <v>2025</v>
      </c>
      <c r="C468" s="197" t="s">
        <v>4146</v>
      </c>
      <c r="D468" s="197" t="s">
        <v>121</v>
      </c>
      <c r="E468" s="3" t="s">
        <v>4310</v>
      </c>
      <c r="F468" s="197" t="s">
        <v>118</v>
      </c>
      <c r="G468" s="80">
        <v>45875</v>
      </c>
      <c r="H468" s="39" t="s">
        <v>4309</v>
      </c>
      <c r="I468" s="197" t="s">
        <v>2341</v>
      </c>
      <c r="J468" s="3">
        <v>79907373</v>
      </c>
      <c r="K468" s="3" t="s">
        <v>53</v>
      </c>
      <c r="L468" s="3" t="s">
        <v>53</v>
      </c>
      <c r="M468" s="3" t="s">
        <v>56</v>
      </c>
      <c r="N468" s="3" t="s">
        <v>660</v>
      </c>
      <c r="O468" s="153" t="s">
        <v>4311</v>
      </c>
      <c r="P468" s="38">
        <v>15373750</v>
      </c>
      <c r="Q468" s="22">
        <v>4</v>
      </c>
      <c r="R468" s="253" t="s">
        <v>4312</v>
      </c>
      <c r="S468" s="22">
        <v>15</v>
      </c>
      <c r="T468" s="253" t="s">
        <v>4313</v>
      </c>
      <c r="U468" s="3" t="s">
        <v>4315</v>
      </c>
      <c r="V468" s="1" t="s">
        <v>4915</v>
      </c>
      <c r="W468" s="3" t="s">
        <v>53</v>
      </c>
      <c r="X468" s="3" t="s">
        <v>53</v>
      </c>
      <c r="Y468" s="3" t="s">
        <v>107</v>
      </c>
      <c r="Z468" s="197" t="s">
        <v>53</v>
      </c>
      <c r="AA468" s="210" t="s">
        <v>53</v>
      </c>
      <c r="AB468" s="208">
        <v>0</v>
      </c>
      <c r="AC468" s="50">
        <f t="shared" si="60"/>
        <v>15373750</v>
      </c>
      <c r="AD468" s="50" t="s">
        <v>53</v>
      </c>
      <c r="AE468" s="50" t="s">
        <v>53</v>
      </c>
      <c r="AF468" s="50" t="s">
        <v>53</v>
      </c>
      <c r="AG468" s="50" t="s">
        <v>53</v>
      </c>
      <c r="AH468" s="50" t="s">
        <v>53</v>
      </c>
      <c r="AI468" s="50" t="s">
        <v>53</v>
      </c>
      <c r="AJ468" s="50" t="s">
        <v>53</v>
      </c>
      <c r="AK468" s="50" t="s">
        <v>53</v>
      </c>
      <c r="AL468" s="50" t="s">
        <v>53</v>
      </c>
      <c r="AM468" s="50" t="s">
        <v>53</v>
      </c>
      <c r="AN468" s="50" t="s">
        <v>53</v>
      </c>
      <c r="AO468" s="1" t="s">
        <v>55</v>
      </c>
      <c r="AP468" s="14">
        <f t="shared" si="71"/>
        <v>45875</v>
      </c>
      <c r="AQ468" s="14" t="s">
        <v>53</v>
      </c>
      <c r="AR468" s="14" t="s">
        <v>53</v>
      </c>
      <c r="AS468" s="20">
        <v>45880</v>
      </c>
      <c r="AT468" s="20">
        <v>46244</v>
      </c>
      <c r="AU468" s="210">
        <f t="shared" si="68"/>
        <v>46244</v>
      </c>
      <c r="AV468" s="59" t="str">
        <f t="shared" ca="1" si="61"/>
        <v>EJECUCION</v>
      </c>
      <c r="AW468" s="3" t="s">
        <v>53</v>
      </c>
      <c r="AX468" s="43" t="s">
        <v>314</v>
      </c>
      <c r="AY468" s="3" t="s">
        <v>315</v>
      </c>
      <c r="AZ468" s="3" t="s">
        <v>55</v>
      </c>
      <c r="BA468" s="31" t="s">
        <v>4316</v>
      </c>
      <c r="BB468" s="1" t="s">
        <v>53</v>
      </c>
      <c r="BC468" s="1" t="s">
        <v>55</v>
      </c>
      <c r="BD468" s="3" t="s">
        <v>277</v>
      </c>
      <c r="BE468" s="57">
        <f t="shared" ca="1" si="69"/>
        <v>352</v>
      </c>
      <c r="BF468" s="42" t="str">
        <f t="shared" ca="1" si="70"/>
        <v>EJECUCION</v>
      </c>
    </row>
    <row r="469" spans="1:58" s="4" customFormat="1" ht="74.25" customHeight="1" x14ac:dyDescent="0.35">
      <c r="A469" s="3" t="s">
        <v>106</v>
      </c>
      <c r="B469" s="1">
        <v>2025</v>
      </c>
      <c r="C469" s="197" t="s">
        <v>4147</v>
      </c>
      <c r="D469" s="197" t="s">
        <v>121</v>
      </c>
      <c r="E469" s="3" t="s">
        <v>4318</v>
      </c>
      <c r="F469" s="197" t="s">
        <v>118</v>
      </c>
      <c r="G469" s="80">
        <v>45875</v>
      </c>
      <c r="H469" s="3" t="s">
        <v>4317</v>
      </c>
      <c r="I469" s="197" t="s">
        <v>2341</v>
      </c>
      <c r="J469" s="3">
        <v>1069737801</v>
      </c>
      <c r="K469" s="3" t="s">
        <v>53</v>
      </c>
      <c r="L469" s="3" t="s">
        <v>53</v>
      </c>
      <c r="M469" s="3" t="s">
        <v>56</v>
      </c>
      <c r="N469" s="3" t="s">
        <v>4319</v>
      </c>
      <c r="O469" s="153" t="s">
        <v>4320</v>
      </c>
      <c r="P469" s="38">
        <v>24000000</v>
      </c>
      <c r="Q469" s="22">
        <v>4</v>
      </c>
      <c r="R469" s="38">
        <v>6000000</v>
      </c>
      <c r="S469" s="22" t="s">
        <v>53</v>
      </c>
      <c r="T469" s="253" t="s">
        <v>53</v>
      </c>
      <c r="U469" s="3" t="s">
        <v>4295</v>
      </c>
      <c r="V469" s="1" t="s">
        <v>4916</v>
      </c>
      <c r="W469" s="3" t="s">
        <v>4321</v>
      </c>
      <c r="X469" s="3" t="s">
        <v>53</v>
      </c>
      <c r="Y469" s="3" t="s">
        <v>682</v>
      </c>
      <c r="Z469" s="197" t="s">
        <v>53</v>
      </c>
      <c r="AA469" s="210" t="s">
        <v>53</v>
      </c>
      <c r="AB469" s="208">
        <v>0</v>
      </c>
      <c r="AC469" s="50">
        <f t="shared" si="60"/>
        <v>24000000</v>
      </c>
      <c r="AD469" s="50" t="s">
        <v>53</v>
      </c>
      <c r="AE469" s="50" t="s">
        <v>53</v>
      </c>
      <c r="AF469" s="50" t="s">
        <v>53</v>
      </c>
      <c r="AG469" s="50" t="s">
        <v>53</v>
      </c>
      <c r="AH469" s="50" t="s">
        <v>53</v>
      </c>
      <c r="AI469" s="50" t="s">
        <v>53</v>
      </c>
      <c r="AJ469" s="50" t="s">
        <v>53</v>
      </c>
      <c r="AK469" s="50" t="s">
        <v>53</v>
      </c>
      <c r="AL469" s="50" t="s">
        <v>53</v>
      </c>
      <c r="AM469" s="50" t="s">
        <v>53</v>
      </c>
      <c r="AN469" s="50" t="s">
        <v>53</v>
      </c>
      <c r="AO469" s="1" t="s">
        <v>55</v>
      </c>
      <c r="AP469" s="14">
        <f t="shared" si="71"/>
        <v>45875</v>
      </c>
      <c r="AQ469" s="14" t="s">
        <v>53</v>
      </c>
      <c r="AR469" s="14" t="s">
        <v>53</v>
      </c>
      <c r="AS469" s="20">
        <v>45877</v>
      </c>
      <c r="AT469" s="20">
        <v>45998</v>
      </c>
      <c r="AU469" s="210">
        <f t="shared" si="68"/>
        <v>45998</v>
      </c>
      <c r="AV469" s="59" t="str">
        <f t="shared" ca="1" si="61"/>
        <v>EJECUCION</v>
      </c>
      <c r="AW469" s="3" t="s">
        <v>53</v>
      </c>
      <c r="AX469" s="3" t="s">
        <v>277</v>
      </c>
      <c r="AY469" s="3" t="s">
        <v>61</v>
      </c>
      <c r="AZ469" s="3" t="s">
        <v>55</v>
      </c>
      <c r="BA469" s="31" t="s">
        <v>4322</v>
      </c>
      <c r="BB469" s="1" t="s">
        <v>53</v>
      </c>
      <c r="BC469" s="1" t="s">
        <v>55</v>
      </c>
      <c r="BD469" s="3" t="s">
        <v>643</v>
      </c>
      <c r="BE469" s="57">
        <f t="shared" ca="1" si="69"/>
        <v>106</v>
      </c>
      <c r="BF469" s="42" t="str">
        <f t="shared" ca="1" si="70"/>
        <v>EJECUCION</v>
      </c>
    </row>
    <row r="470" spans="1:58" s="4" customFormat="1" ht="50.4" customHeight="1" x14ac:dyDescent="0.35">
      <c r="A470" s="3" t="s">
        <v>1103</v>
      </c>
      <c r="B470" s="1">
        <v>2025</v>
      </c>
      <c r="C470" s="197" t="s">
        <v>4152</v>
      </c>
      <c r="D470" s="197" t="s">
        <v>121</v>
      </c>
      <c r="E470" s="3" t="s">
        <v>4323</v>
      </c>
      <c r="F470" s="197" t="s">
        <v>118</v>
      </c>
      <c r="G470" s="80">
        <v>45874</v>
      </c>
      <c r="H470" s="3" t="s">
        <v>4324</v>
      </c>
      <c r="I470" s="197" t="s">
        <v>2341</v>
      </c>
      <c r="J470" s="3">
        <v>1070707645</v>
      </c>
      <c r="K470" s="3" t="s">
        <v>53</v>
      </c>
      <c r="L470" s="3" t="s">
        <v>53</v>
      </c>
      <c r="M470" s="3" t="s">
        <v>56</v>
      </c>
      <c r="N470" s="3" t="s">
        <v>704</v>
      </c>
      <c r="O470" s="153" t="s">
        <v>1501</v>
      </c>
      <c r="P470" s="38">
        <v>29250000</v>
      </c>
      <c r="Q470" s="22">
        <v>4</v>
      </c>
      <c r="R470" s="38">
        <v>5000000</v>
      </c>
      <c r="S470" s="22">
        <v>15</v>
      </c>
      <c r="T470" s="38">
        <v>2500000</v>
      </c>
      <c r="U470" s="3" t="s">
        <v>4325</v>
      </c>
      <c r="V470" s="1" t="s">
        <v>4917</v>
      </c>
      <c r="W470" s="3" t="s">
        <v>2832</v>
      </c>
      <c r="X470" s="3" t="s">
        <v>53</v>
      </c>
      <c r="Y470" s="3" t="s">
        <v>682</v>
      </c>
      <c r="Z470" s="197" t="s">
        <v>53</v>
      </c>
      <c r="AA470" s="210" t="s">
        <v>53</v>
      </c>
      <c r="AB470" s="208">
        <v>0</v>
      </c>
      <c r="AC470" s="50">
        <f t="shared" si="60"/>
        <v>29250000</v>
      </c>
      <c r="AD470" s="50" t="s">
        <v>53</v>
      </c>
      <c r="AE470" s="50" t="s">
        <v>53</v>
      </c>
      <c r="AF470" s="50" t="s">
        <v>53</v>
      </c>
      <c r="AG470" s="50" t="s">
        <v>53</v>
      </c>
      <c r="AH470" s="50" t="s">
        <v>53</v>
      </c>
      <c r="AI470" s="50" t="s">
        <v>53</v>
      </c>
      <c r="AJ470" s="50" t="s">
        <v>53</v>
      </c>
      <c r="AK470" s="50" t="s">
        <v>53</v>
      </c>
      <c r="AL470" s="50" t="s">
        <v>53</v>
      </c>
      <c r="AM470" s="50" t="s">
        <v>53</v>
      </c>
      <c r="AN470" s="50" t="s">
        <v>53</v>
      </c>
      <c r="AO470" s="1" t="s">
        <v>55</v>
      </c>
      <c r="AP470" s="14">
        <f t="shared" si="71"/>
        <v>45874</v>
      </c>
      <c r="AQ470" s="14" t="s">
        <v>53</v>
      </c>
      <c r="AR470" s="14" t="s">
        <v>53</v>
      </c>
      <c r="AS470" s="20">
        <v>45875</v>
      </c>
      <c r="AT470" s="20">
        <v>46011</v>
      </c>
      <c r="AU470" s="210">
        <f t="shared" si="68"/>
        <v>46011</v>
      </c>
      <c r="AV470" s="59" t="str">
        <f t="shared" ca="1" si="61"/>
        <v>EJECUCION</v>
      </c>
      <c r="AW470" s="3" t="s">
        <v>53</v>
      </c>
      <c r="AX470" s="3" t="s">
        <v>299</v>
      </c>
      <c r="AY470" s="3" t="s">
        <v>1727</v>
      </c>
      <c r="AZ470" s="3" t="s">
        <v>55</v>
      </c>
      <c r="BA470" s="31" t="s">
        <v>4326</v>
      </c>
      <c r="BB470" s="1" t="s">
        <v>53</v>
      </c>
      <c r="BC470" s="1" t="s">
        <v>55</v>
      </c>
      <c r="BD470" s="3" t="s">
        <v>643</v>
      </c>
      <c r="BE470" s="57">
        <f t="shared" ca="1" si="69"/>
        <v>119</v>
      </c>
      <c r="BF470" s="42" t="str">
        <f t="shared" ca="1" si="70"/>
        <v>EJECUCION</v>
      </c>
    </row>
    <row r="471" spans="1:58" s="4" customFormat="1" ht="50.4" customHeight="1" x14ac:dyDescent="0.35">
      <c r="A471" s="3" t="s">
        <v>98</v>
      </c>
      <c r="B471" s="1">
        <v>2025</v>
      </c>
      <c r="C471" s="197" t="s">
        <v>4155</v>
      </c>
      <c r="D471" s="197" t="s">
        <v>121</v>
      </c>
      <c r="E471" s="3" t="s">
        <v>4155</v>
      </c>
      <c r="F471" s="197" t="s">
        <v>118</v>
      </c>
      <c r="G471" s="80">
        <v>45877</v>
      </c>
      <c r="H471" s="3" t="s">
        <v>1861</v>
      </c>
      <c r="I471" s="197" t="s">
        <v>2341</v>
      </c>
      <c r="J471" s="319"/>
      <c r="K471" s="3" t="s">
        <v>53</v>
      </c>
      <c r="L471" s="3" t="s">
        <v>53</v>
      </c>
      <c r="M471" s="3" t="s">
        <v>56</v>
      </c>
      <c r="N471" s="3" t="s">
        <v>4779</v>
      </c>
      <c r="O471" s="153" t="s">
        <v>4777</v>
      </c>
      <c r="P471" s="38">
        <v>19500000</v>
      </c>
      <c r="Q471" s="22">
        <v>4</v>
      </c>
      <c r="R471" s="38">
        <v>4500000</v>
      </c>
      <c r="S471" s="22">
        <v>10</v>
      </c>
      <c r="T471" s="38">
        <v>1500000</v>
      </c>
      <c r="U471" s="3" t="s">
        <v>4780</v>
      </c>
      <c r="V471" s="1" t="s">
        <v>4778</v>
      </c>
      <c r="W471" s="3" t="s">
        <v>2832</v>
      </c>
      <c r="X471" s="3" t="s">
        <v>53</v>
      </c>
      <c r="Y471" s="3" t="s">
        <v>682</v>
      </c>
      <c r="Z471" s="197" t="s">
        <v>53</v>
      </c>
      <c r="AA471" s="210" t="s">
        <v>53</v>
      </c>
      <c r="AB471" s="208">
        <v>0</v>
      </c>
      <c r="AC471" s="50">
        <f t="shared" si="60"/>
        <v>19500000</v>
      </c>
      <c r="AD471" s="50" t="s">
        <v>53</v>
      </c>
      <c r="AE471" s="50" t="s">
        <v>53</v>
      </c>
      <c r="AF471" s="50" t="s">
        <v>53</v>
      </c>
      <c r="AG471" s="50" t="s">
        <v>53</v>
      </c>
      <c r="AH471" s="50" t="s">
        <v>53</v>
      </c>
      <c r="AI471" s="50" t="s">
        <v>53</v>
      </c>
      <c r="AJ471" s="50" t="s">
        <v>53</v>
      </c>
      <c r="AK471" s="50" t="s">
        <v>53</v>
      </c>
      <c r="AL471" s="50" t="s">
        <v>53</v>
      </c>
      <c r="AM471" s="50" t="s">
        <v>53</v>
      </c>
      <c r="AN471" s="50" t="s">
        <v>53</v>
      </c>
      <c r="AO471" s="1" t="s">
        <v>55</v>
      </c>
      <c r="AP471" s="14">
        <f t="shared" si="71"/>
        <v>45877</v>
      </c>
      <c r="AQ471" s="14" t="s">
        <v>53</v>
      </c>
      <c r="AR471" s="14" t="s">
        <v>53</v>
      </c>
      <c r="AS471" s="20">
        <v>45881</v>
      </c>
      <c r="AT471" s="20">
        <v>46012</v>
      </c>
      <c r="AU471" s="210">
        <f t="shared" si="68"/>
        <v>46012</v>
      </c>
      <c r="AV471" s="59" t="str">
        <f t="shared" ca="1" si="61"/>
        <v>EJECUCION</v>
      </c>
      <c r="AW471" s="3" t="s">
        <v>53</v>
      </c>
      <c r="AX471" s="3" t="s">
        <v>403</v>
      </c>
      <c r="AY471" s="3" t="s">
        <v>404</v>
      </c>
      <c r="AZ471" s="3" t="s">
        <v>55</v>
      </c>
      <c r="BA471" s="31" t="s">
        <v>4781</v>
      </c>
      <c r="BB471" s="1" t="s">
        <v>53</v>
      </c>
      <c r="BC471" s="1" t="s">
        <v>55</v>
      </c>
      <c r="BD471" s="3" t="s">
        <v>643</v>
      </c>
      <c r="BE471" s="57">
        <f t="shared" ca="1" si="69"/>
        <v>120</v>
      </c>
      <c r="BF471" s="42" t="str">
        <f t="shared" ca="1" si="70"/>
        <v>EJECUCION</v>
      </c>
    </row>
    <row r="472" spans="1:58" s="4" customFormat="1" ht="129" customHeight="1" x14ac:dyDescent="0.35">
      <c r="A472" s="3" t="s">
        <v>988</v>
      </c>
      <c r="B472" s="3">
        <v>2025</v>
      </c>
      <c r="C472" s="1" t="s">
        <v>4364</v>
      </c>
      <c r="D472" s="3" t="s">
        <v>865</v>
      </c>
      <c r="E472" s="87" t="s">
        <v>2759</v>
      </c>
      <c r="F472" s="3" t="s">
        <v>62</v>
      </c>
      <c r="G472" s="20">
        <v>45881</v>
      </c>
      <c r="H472" s="3" t="s">
        <v>4772</v>
      </c>
      <c r="I472" s="3" t="s">
        <v>51</v>
      </c>
      <c r="J472" s="3">
        <v>901975903</v>
      </c>
      <c r="K472" s="3" t="s">
        <v>4773</v>
      </c>
      <c r="L472" s="3">
        <v>1024498415</v>
      </c>
      <c r="M472" s="3" t="s">
        <v>52</v>
      </c>
      <c r="N472" s="3" t="s">
        <v>62</v>
      </c>
      <c r="O472" s="171" t="s">
        <v>3165</v>
      </c>
      <c r="P472" s="38">
        <v>353501606.06</v>
      </c>
      <c r="Q472" s="22">
        <v>13</v>
      </c>
      <c r="R472" s="253" t="s">
        <v>4774</v>
      </c>
      <c r="S472" s="253" t="s">
        <v>4775</v>
      </c>
      <c r="T472" s="253" t="s">
        <v>53</v>
      </c>
      <c r="U472" s="3"/>
      <c r="V472" s="1"/>
      <c r="W472" s="3" t="s">
        <v>4776</v>
      </c>
      <c r="X472" s="3" t="s">
        <v>53</v>
      </c>
      <c r="Y472" s="3" t="s">
        <v>682</v>
      </c>
      <c r="Z472" s="197" t="s">
        <v>53</v>
      </c>
      <c r="AA472" s="210" t="s">
        <v>53</v>
      </c>
      <c r="AB472" s="208">
        <v>0</v>
      </c>
      <c r="AC472" s="50">
        <f t="shared" si="60"/>
        <v>353501606.06</v>
      </c>
      <c r="AD472" s="50" t="s">
        <v>53</v>
      </c>
      <c r="AE472" s="50" t="s">
        <v>53</v>
      </c>
      <c r="AF472" s="50" t="s">
        <v>53</v>
      </c>
      <c r="AG472" s="50" t="s">
        <v>53</v>
      </c>
      <c r="AH472" s="50" t="s">
        <v>53</v>
      </c>
      <c r="AI472" s="50" t="s">
        <v>53</v>
      </c>
      <c r="AJ472" s="50" t="s">
        <v>53</v>
      </c>
      <c r="AK472" s="50" t="s">
        <v>53</v>
      </c>
      <c r="AL472" s="50" t="s">
        <v>53</v>
      </c>
      <c r="AM472" s="50" t="s">
        <v>53</v>
      </c>
      <c r="AN472" s="50" t="s">
        <v>53</v>
      </c>
      <c r="AO472" s="3" t="s">
        <v>53</v>
      </c>
      <c r="AP472" s="14">
        <f t="shared" si="71"/>
        <v>45881</v>
      </c>
      <c r="AQ472" s="3"/>
      <c r="AR472" s="14"/>
      <c r="AS472" s="3"/>
      <c r="AT472" s="3"/>
      <c r="AU472" s="210">
        <f t="shared" si="68"/>
        <v>0</v>
      </c>
      <c r="AV472" s="59" t="str">
        <f t="shared" ca="1" si="61"/>
        <v>TERMINADO</v>
      </c>
      <c r="AW472" s="3" t="str">
        <f>C472</f>
        <v>EPC-PDA-I-461-2025</v>
      </c>
      <c r="AX472" s="3" t="s">
        <v>314</v>
      </c>
      <c r="AY472" s="3" t="s">
        <v>315</v>
      </c>
      <c r="AZ472" s="3" t="s">
        <v>55</v>
      </c>
      <c r="BA472" s="31" t="s">
        <v>3164</v>
      </c>
      <c r="BB472" s="1" t="s">
        <v>53</v>
      </c>
      <c r="BC472" s="1" t="s">
        <v>55</v>
      </c>
      <c r="BD472" s="3" t="s">
        <v>643</v>
      </c>
      <c r="BE472" s="57">
        <f ca="1">+AT472-$BE$1</f>
        <v>-45892</v>
      </c>
      <c r="BF472" s="42" t="str">
        <f ca="1">+IF(BE472&gt;0,"EJECUCION",IF(BE472=0,"EJECUCION","TERMINADO"))</f>
        <v>TERMINADO</v>
      </c>
    </row>
    <row r="473" spans="1:58" s="4" customFormat="1" ht="50.4" customHeight="1" x14ac:dyDescent="0.35">
      <c r="A473" s="3" t="s">
        <v>106</v>
      </c>
      <c r="B473" s="3">
        <v>2025</v>
      </c>
      <c r="C473" s="197" t="s">
        <v>4390</v>
      </c>
      <c r="D473" s="197" t="s">
        <v>121</v>
      </c>
      <c r="E473" s="3" t="s">
        <v>4799</v>
      </c>
      <c r="F473" s="197" t="s">
        <v>1665</v>
      </c>
      <c r="G473" s="20">
        <v>45880</v>
      </c>
      <c r="H473" s="3" t="s">
        <v>4793</v>
      </c>
      <c r="I473" s="3" t="s">
        <v>51</v>
      </c>
      <c r="J473" s="3">
        <v>900590867</v>
      </c>
      <c r="K473" s="3" t="s">
        <v>4795</v>
      </c>
      <c r="L473" s="3">
        <v>79563969</v>
      </c>
      <c r="M473" s="3" t="s">
        <v>52</v>
      </c>
      <c r="N473" s="3" t="s">
        <v>1665</v>
      </c>
      <c r="O473" s="171" t="s">
        <v>4794</v>
      </c>
      <c r="P473" s="38">
        <v>15904150</v>
      </c>
      <c r="Q473" s="22">
        <v>2</v>
      </c>
      <c r="R473" s="253" t="s">
        <v>4797</v>
      </c>
      <c r="S473" s="253" t="s">
        <v>53</v>
      </c>
      <c r="T473" s="253" t="s">
        <v>53</v>
      </c>
      <c r="U473" s="3" t="s">
        <v>4796</v>
      </c>
      <c r="V473" s="1" t="s">
        <v>4918</v>
      </c>
      <c r="W473" s="3" t="s">
        <v>53</v>
      </c>
      <c r="X473" s="3" t="s">
        <v>53</v>
      </c>
      <c r="Y473" s="3" t="s">
        <v>107</v>
      </c>
      <c r="Z473" s="197" t="s">
        <v>53</v>
      </c>
      <c r="AA473" s="210" t="s">
        <v>53</v>
      </c>
      <c r="AB473" s="208">
        <v>0</v>
      </c>
      <c r="AC473" s="50">
        <f t="shared" si="60"/>
        <v>15904150</v>
      </c>
      <c r="AD473" s="50" t="s">
        <v>53</v>
      </c>
      <c r="AE473" s="50" t="s">
        <v>53</v>
      </c>
      <c r="AF473" s="50" t="s">
        <v>53</v>
      </c>
      <c r="AG473" s="50" t="s">
        <v>53</v>
      </c>
      <c r="AH473" s="50" t="s">
        <v>53</v>
      </c>
      <c r="AI473" s="50" t="s">
        <v>53</v>
      </c>
      <c r="AJ473" s="50" t="s">
        <v>53</v>
      </c>
      <c r="AK473" s="50" t="s">
        <v>53</v>
      </c>
      <c r="AL473" s="50" t="s">
        <v>53</v>
      </c>
      <c r="AM473" s="50" t="s">
        <v>53</v>
      </c>
      <c r="AN473" s="50" t="s">
        <v>53</v>
      </c>
      <c r="AO473" s="1" t="s">
        <v>55</v>
      </c>
      <c r="AP473" s="14">
        <f t="shared" si="71"/>
        <v>45880</v>
      </c>
      <c r="AQ473" s="14" t="s">
        <v>53</v>
      </c>
      <c r="AR473" s="14" t="s">
        <v>53</v>
      </c>
      <c r="AS473" s="20">
        <v>45889</v>
      </c>
      <c r="AT473" s="20">
        <v>45949</v>
      </c>
      <c r="AU473" s="210">
        <f t="shared" si="68"/>
        <v>45949</v>
      </c>
      <c r="AV473" s="59" t="str">
        <f t="shared" ca="1" si="61"/>
        <v>EJECUCION</v>
      </c>
      <c r="AW473" s="3" t="s">
        <v>53</v>
      </c>
      <c r="AX473" s="3" t="s">
        <v>81</v>
      </c>
      <c r="AY473" s="3" t="s">
        <v>71</v>
      </c>
      <c r="AZ473" s="3" t="s">
        <v>55</v>
      </c>
      <c r="BA473" s="31" t="s">
        <v>4798</v>
      </c>
      <c r="BB473" s="1" t="s">
        <v>53</v>
      </c>
      <c r="BC473" s="1" t="s">
        <v>55</v>
      </c>
      <c r="BD473" s="3" t="s">
        <v>277</v>
      </c>
      <c r="BE473" s="57">
        <f t="shared" ref="BE473:BE497" ca="1" si="72">+AT473-$BE$1</f>
        <v>57</v>
      </c>
      <c r="BF473" s="42" t="str">
        <f t="shared" ref="BF473:BF497" ca="1" si="73">+IF(BE473&gt;0,"EJECUCION",IF(BE473=0,"EJECUCION","TERMINADO"))</f>
        <v>EJECUCION</v>
      </c>
    </row>
    <row r="474" spans="1:58" s="4" customFormat="1" ht="50.4" customHeight="1" x14ac:dyDescent="0.35">
      <c r="A474" s="3" t="s">
        <v>106</v>
      </c>
      <c r="B474" s="3">
        <v>2025</v>
      </c>
      <c r="C474" s="197" t="s">
        <v>4525</v>
      </c>
      <c r="D474" s="197" t="s">
        <v>121</v>
      </c>
      <c r="E474" s="3" t="s">
        <v>4801</v>
      </c>
      <c r="F474" s="197" t="s">
        <v>118</v>
      </c>
      <c r="G474" s="20">
        <v>45883</v>
      </c>
      <c r="H474" s="150" t="s">
        <v>4800</v>
      </c>
      <c r="I474" s="197" t="s">
        <v>2341</v>
      </c>
      <c r="J474" s="3">
        <v>1000454671</v>
      </c>
      <c r="K474" s="3" t="s">
        <v>53</v>
      </c>
      <c r="L474" s="3" t="s">
        <v>53</v>
      </c>
      <c r="M474" s="3" t="s">
        <v>56</v>
      </c>
      <c r="N474" s="3" t="s">
        <v>3608</v>
      </c>
      <c r="O474" s="171" t="s">
        <v>3609</v>
      </c>
      <c r="P474" s="38">
        <v>25400000</v>
      </c>
      <c r="Q474" s="22">
        <v>4</v>
      </c>
      <c r="R474" s="38">
        <v>4500000</v>
      </c>
      <c r="S474" s="22">
        <v>7</v>
      </c>
      <c r="T474" s="38">
        <v>1050000</v>
      </c>
      <c r="U474" s="3" t="s">
        <v>4802</v>
      </c>
      <c r="V474" s="1" t="s">
        <v>4919</v>
      </c>
      <c r="W474" s="3" t="s">
        <v>4803</v>
      </c>
      <c r="X474" s="3" t="s">
        <v>53</v>
      </c>
      <c r="Y474" s="3" t="s">
        <v>682</v>
      </c>
      <c r="Z474" s="197" t="s">
        <v>53</v>
      </c>
      <c r="AA474" s="210" t="s">
        <v>53</v>
      </c>
      <c r="AB474" s="208">
        <v>0</v>
      </c>
      <c r="AC474" s="50">
        <f t="shared" si="60"/>
        <v>25400000</v>
      </c>
      <c r="AD474" s="50" t="s">
        <v>53</v>
      </c>
      <c r="AE474" s="50" t="s">
        <v>53</v>
      </c>
      <c r="AF474" s="50" t="s">
        <v>53</v>
      </c>
      <c r="AG474" s="50" t="s">
        <v>53</v>
      </c>
      <c r="AH474" s="50" t="s">
        <v>53</v>
      </c>
      <c r="AI474" s="50" t="s">
        <v>53</v>
      </c>
      <c r="AJ474" s="50" t="s">
        <v>53</v>
      </c>
      <c r="AK474" s="50" t="s">
        <v>53</v>
      </c>
      <c r="AL474" s="50" t="s">
        <v>53</v>
      </c>
      <c r="AM474" s="50" t="s">
        <v>53</v>
      </c>
      <c r="AN474" s="50" t="s">
        <v>53</v>
      </c>
      <c r="AO474" s="1" t="s">
        <v>55</v>
      </c>
      <c r="AP474" s="14">
        <f t="shared" si="71"/>
        <v>45883</v>
      </c>
      <c r="AQ474" s="14" t="s">
        <v>53</v>
      </c>
      <c r="AR474" s="14" t="s">
        <v>53</v>
      </c>
      <c r="AS474" s="3"/>
      <c r="AT474" s="3"/>
      <c r="AU474" s="210">
        <f t="shared" si="68"/>
        <v>0</v>
      </c>
      <c r="AV474" s="59" t="str">
        <f t="shared" ca="1" si="61"/>
        <v>TERMINADO</v>
      </c>
      <c r="AW474" s="3" t="s">
        <v>53</v>
      </c>
      <c r="AX474" s="3" t="s">
        <v>314</v>
      </c>
      <c r="AY474" s="3" t="s">
        <v>315</v>
      </c>
      <c r="AZ474" s="3" t="s">
        <v>55</v>
      </c>
      <c r="BA474" s="31" t="s">
        <v>4804</v>
      </c>
      <c r="BB474" s="1" t="s">
        <v>53</v>
      </c>
      <c r="BC474" s="1" t="s">
        <v>55</v>
      </c>
      <c r="BD474" s="3" t="s">
        <v>643</v>
      </c>
      <c r="BE474" s="57">
        <f t="shared" ca="1" si="72"/>
        <v>-45892</v>
      </c>
      <c r="BF474" s="42" t="str">
        <f t="shared" ca="1" si="73"/>
        <v>TERMINADO</v>
      </c>
    </row>
    <row r="475" spans="1:58" s="4" customFormat="1" ht="50.4" customHeight="1" x14ac:dyDescent="0.35">
      <c r="A475" s="3" t="s">
        <v>2882</v>
      </c>
      <c r="B475" s="3">
        <v>2025</v>
      </c>
      <c r="C475" s="197" t="s">
        <v>4526</v>
      </c>
      <c r="D475" s="197" t="s">
        <v>121</v>
      </c>
      <c r="E475" s="3" t="s">
        <v>4805</v>
      </c>
      <c r="F475" s="197" t="s">
        <v>118</v>
      </c>
      <c r="G475" s="80">
        <v>45881</v>
      </c>
      <c r="H475" s="3" t="s">
        <v>4527</v>
      </c>
      <c r="I475" s="197" t="s">
        <v>2341</v>
      </c>
      <c r="J475" s="3">
        <v>1020819944</v>
      </c>
      <c r="K475" s="3" t="s">
        <v>53</v>
      </c>
      <c r="L475" s="3" t="s">
        <v>53</v>
      </c>
      <c r="M475" s="3" t="s">
        <v>56</v>
      </c>
      <c r="N475" s="3" t="s">
        <v>4806</v>
      </c>
      <c r="O475" s="171" t="s">
        <v>4807</v>
      </c>
      <c r="P475" s="38">
        <v>26000000</v>
      </c>
      <c r="Q475" s="22">
        <v>6</v>
      </c>
      <c r="R475" s="38">
        <v>6000000</v>
      </c>
      <c r="S475" s="22">
        <v>10</v>
      </c>
      <c r="T475" s="38">
        <v>2000000</v>
      </c>
      <c r="U475" s="3" t="s">
        <v>4808</v>
      </c>
      <c r="V475" s="1" t="s">
        <v>4920</v>
      </c>
      <c r="W475" s="3" t="s">
        <v>53</v>
      </c>
      <c r="X475" s="3" t="s">
        <v>53</v>
      </c>
      <c r="Y475" s="3" t="s">
        <v>107</v>
      </c>
      <c r="Z475" s="197" t="s">
        <v>53</v>
      </c>
      <c r="AA475" s="210" t="s">
        <v>53</v>
      </c>
      <c r="AB475" s="208">
        <v>0</v>
      </c>
      <c r="AC475" s="50">
        <f t="shared" si="60"/>
        <v>26000000</v>
      </c>
      <c r="AD475" s="50" t="s">
        <v>53</v>
      </c>
      <c r="AE475" s="50" t="s">
        <v>53</v>
      </c>
      <c r="AF475" s="50" t="s">
        <v>53</v>
      </c>
      <c r="AG475" s="50" t="s">
        <v>53</v>
      </c>
      <c r="AH475" s="50" t="s">
        <v>53</v>
      </c>
      <c r="AI475" s="50" t="s">
        <v>53</v>
      </c>
      <c r="AJ475" s="50" t="s">
        <v>53</v>
      </c>
      <c r="AK475" s="50" t="s">
        <v>53</v>
      </c>
      <c r="AL475" s="50" t="s">
        <v>53</v>
      </c>
      <c r="AM475" s="50" t="s">
        <v>53</v>
      </c>
      <c r="AN475" s="50" t="s">
        <v>53</v>
      </c>
      <c r="AO475" s="1" t="s">
        <v>55</v>
      </c>
      <c r="AP475" s="14">
        <f t="shared" si="71"/>
        <v>45881</v>
      </c>
      <c r="AQ475" s="14" t="s">
        <v>53</v>
      </c>
      <c r="AR475" s="14" t="s">
        <v>53</v>
      </c>
      <c r="AS475" s="3"/>
      <c r="AT475" s="3"/>
      <c r="AU475" s="210">
        <f t="shared" si="68"/>
        <v>0</v>
      </c>
      <c r="AV475" s="59" t="str">
        <f t="shared" ca="1" si="61"/>
        <v>TERMINADO</v>
      </c>
      <c r="AW475" s="3" t="s">
        <v>53</v>
      </c>
      <c r="AX475" s="3" t="s">
        <v>277</v>
      </c>
      <c r="AY475" s="3" t="s">
        <v>61</v>
      </c>
      <c r="AZ475" s="3" t="s">
        <v>55</v>
      </c>
      <c r="BA475" s="31" t="s">
        <v>4809</v>
      </c>
      <c r="BB475" s="1" t="s">
        <v>53</v>
      </c>
      <c r="BC475" s="1" t="s">
        <v>55</v>
      </c>
      <c r="BD475" s="3" t="s">
        <v>277</v>
      </c>
      <c r="BE475" s="57">
        <f t="shared" ca="1" si="72"/>
        <v>-45892</v>
      </c>
      <c r="BF475" s="42" t="str">
        <f t="shared" ca="1" si="73"/>
        <v>TERMINADO</v>
      </c>
    </row>
    <row r="476" spans="1:58" s="4" customFormat="1" ht="50.4" customHeight="1" x14ac:dyDescent="0.35">
      <c r="A476" s="3" t="s">
        <v>98</v>
      </c>
      <c r="B476" s="3">
        <v>2025</v>
      </c>
      <c r="C476" s="197" t="s">
        <v>4605</v>
      </c>
      <c r="D476" s="197" t="s">
        <v>121</v>
      </c>
      <c r="E476" s="3" t="s">
        <v>4882</v>
      </c>
      <c r="F476" s="197" t="s">
        <v>118</v>
      </c>
      <c r="G476" s="80">
        <v>45888</v>
      </c>
      <c r="H476" s="3" t="s">
        <v>4606</v>
      </c>
      <c r="I476" s="197" t="s">
        <v>2341</v>
      </c>
      <c r="J476" s="3">
        <v>52263689</v>
      </c>
      <c r="K476" s="3" t="s">
        <v>53</v>
      </c>
      <c r="L476" s="3" t="s">
        <v>53</v>
      </c>
      <c r="M476" s="3" t="s">
        <v>56</v>
      </c>
      <c r="N476" s="3" t="s">
        <v>1303</v>
      </c>
      <c r="O476" s="171" t="s">
        <v>4883</v>
      </c>
      <c r="P476" s="38">
        <v>20800000</v>
      </c>
      <c r="Q476" s="22">
        <v>4</v>
      </c>
      <c r="R476" s="38">
        <v>5200000</v>
      </c>
      <c r="S476" s="22" t="s">
        <v>53</v>
      </c>
      <c r="T476" s="38" t="s">
        <v>53</v>
      </c>
      <c r="U476" s="3" t="s">
        <v>4884</v>
      </c>
      <c r="V476" s="1" t="s">
        <v>4921</v>
      </c>
      <c r="W476" s="3" t="s">
        <v>2170</v>
      </c>
      <c r="X476" s="3" t="s">
        <v>53</v>
      </c>
      <c r="Y476" s="3" t="s">
        <v>682</v>
      </c>
      <c r="Z476" s="197" t="s">
        <v>53</v>
      </c>
      <c r="AA476" s="210" t="s">
        <v>53</v>
      </c>
      <c r="AB476" s="208">
        <v>0</v>
      </c>
      <c r="AC476" s="50">
        <f t="shared" si="60"/>
        <v>20800000</v>
      </c>
      <c r="AD476" s="50" t="s">
        <v>53</v>
      </c>
      <c r="AE476" s="50" t="s">
        <v>53</v>
      </c>
      <c r="AF476" s="50" t="s">
        <v>53</v>
      </c>
      <c r="AG476" s="50" t="s">
        <v>53</v>
      </c>
      <c r="AH476" s="50" t="s">
        <v>53</v>
      </c>
      <c r="AI476" s="50" t="s">
        <v>53</v>
      </c>
      <c r="AJ476" s="50" t="s">
        <v>53</v>
      </c>
      <c r="AK476" s="50" t="s">
        <v>53</v>
      </c>
      <c r="AL476" s="50" t="s">
        <v>53</v>
      </c>
      <c r="AM476" s="50" t="s">
        <v>53</v>
      </c>
      <c r="AN476" s="50" t="s">
        <v>53</v>
      </c>
      <c r="AO476" s="1" t="s">
        <v>55</v>
      </c>
      <c r="AP476" s="14">
        <f t="shared" si="71"/>
        <v>45888</v>
      </c>
      <c r="AQ476" s="14" t="s">
        <v>53</v>
      </c>
      <c r="AR476" s="14" t="s">
        <v>53</v>
      </c>
      <c r="AS476" s="3"/>
      <c r="AT476" s="3"/>
      <c r="AU476" s="210">
        <f t="shared" si="68"/>
        <v>0</v>
      </c>
      <c r="AV476" s="59" t="str">
        <f t="shared" ca="1" si="61"/>
        <v>TERMINADO</v>
      </c>
      <c r="AW476" s="3" t="s">
        <v>53</v>
      </c>
      <c r="AX476" s="3" t="s">
        <v>2132</v>
      </c>
      <c r="AY476" s="3" t="s">
        <v>1490</v>
      </c>
      <c r="AZ476" s="3" t="s">
        <v>55</v>
      </c>
      <c r="BA476" s="31" t="s">
        <v>4885</v>
      </c>
      <c r="BB476" s="1" t="s">
        <v>53</v>
      </c>
      <c r="BC476" s="1" t="s">
        <v>55</v>
      </c>
      <c r="BD476" s="3" t="s">
        <v>643</v>
      </c>
      <c r="BE476" s="57">
        <f t="shared" ca="1" si="72"/>
        <v>-45892</v>
      </c>
      <c r="BF476" s="42" t="str">
        <f t="shared" ca="1" si="73"/>
        <v>TERMINADO</v>
      </c>
    </row>
    <row r="477" spans="1:58" s="4" customFormat="1" ht="50.4" customHeight="1" x14ac:dyDescent="0.35">
      <c r="A477" s="3" t="s">
        <v>106</v>
      </c>
      <c r="B477" s="3">
        <v>2025</v>
      </c>
      <c r="C477" s="197" t="s">
        <v>4791</v>
      </c>
      <c r="D477" s="197" t="s">
        <v>121</v>
      </c>
      <c r="E477" s="3" t="s">
        <v>4887</v>
      </c>
      <c r="F477" s="197" t="s">
        <v>118</v>
      </c>
      <c r="G477" s="80">
        <v>45884</v>
      </c>
      <c r="H477" s="3" t="s">
        <v>4886</v>
      </c>
      <c r="I477" s="197" t="s">
        <v>2341</v>
      </c>
      <c r="J477" s="3">
        <v>2977244</v>
      </c>
      <c r="K477" s="3" t="s">
        <v>53</v>
      </c>
      <c r="L477" s="3" t="s">
        <v>53</v>
      </c>
      <c r="M477" s="3" t="s">
        <v>56</v>
      </c>
      <c r="N477" s="3" t="s">
        <v>4888</v>
      </c>
      <c r="O477" s="171" t="s">
        <v>1333</v>
      </c>
      <c r="P477" s="38">
        <v>27516700</v>
      </c>
      <c r="Q477" s="22">
        <v>4</v>
      </c>
      <c r="R477" s="38">
        <v>5000000</v>
      </c>
      <c r="S477" s="22">
        <v>7</v>
      </c>
      <c r="T477" s="38">
        <v>1166700</v>
      </c>
      <c r="U477" s="3" t="s">
        <v>4889</v>
      </c>
      <c r="V477" s="1" t="s">
        <v>4922</v>
      </c>
      <c r="W477" s="3" t="s">
        <v>4890</v>
      </c>
      <c r="X477" s="3" t="s">
        <v>53</v>
      </c>
      <c r="Y477" s="3" t="s">
        <v>682</v>
      </c>
      <c r="Z477" s="197" t="s">
        <v>53</v>
      </c>
      <c r="AA477" s="210" t="s">
        <v>53</v>
      </c>
      <c r="AB477" s="208">
        <v>0</v>
      </c>
      <c r="AC477" s="50">
        <f t="shared" si="60"/>
        <v>27516700</v>
      </c>
      <c r="AD477" s="50" t="s">
        <v>53</v>
      </c>
      <c r="AE477" s="50" t="s">
        <v>53</v>
      </c>
      <c r="AF477" s="50" t="s">
        <v>53</v>
      </c>
      <c r="AG477" s="50" t="s">
        <v>53</v>
      </c>
      <c r="AH477" s="50" t="s">
        <v>53</v>
      </c>
      <c r="AI477" s="50" t="s">
        <v>53</v>
      </c>
      <c r="AJ477" s="50" t="s">
        <v>53</v>
      </c>
      <c r="AK477" s="50" t="s">
        <v>53</v>
      </c>
      <c r="AL477" s="50" t="s">
        <v>53</v>
      </c>
      <c r="AM477" s="50" t="s">
        <v>53</v>
      </c>
      <c r="AN477" s="50" t="s">
        <v>53</v>
      </c>
      <c r="AO477" s="1" t="s">
        <v>55</v>
      </c>
      <c r="AP477" s="14">
        <f t="shared" si="71"/>
        <v>45884</v>
      </c>
      <c r="AQ477" s="14" t="s">
        <v>53</v>
      </c>
      <c r="AR477" s="14" t="s">
        <v>53</v>
      </c>
      <c r="AS477" s="3"/>
      <c r="AT477" s="3"/>
      <c r="AU477" s="210">
        <f t="shared" si="68"/>
        <v>0</v>
      </c>
      <c r="AV477" s="59" t="str">
        <f t="shared" ca="1" si="61"/>
        <v>TERMINADO</v>
      </c>
      <c r="AW477" s="3" t="s">
        <v>53</v>
      </c>
      <c r="AX477" s="3" t="s">
        <v>314</v>
      </c>
      <c r="AY477" s="3" t="s">
        <v>315</v>
      </c>
      <c r="AZ477" s="3" t="s">
        <v>55</v>
      </c>
      <c r="BA477" s="31" t="s">
        <v>4891</v>
      </c>
      <c r="BB477" s="1" t="s">
        <v>53</v>
      </c>
      <c r="BC477" s="1" t="s">
        <v>55</v>
      </c>
      <c r="BD477" s="3" t="s">
        <v>643</v>
      </c>
      <c r="BE477" s="57">
        <f t="shared" ca="1" si="72"/>
        <v>-45892</v>
      </c>
      <c r="BF477" s="42" t="str">
        <f t="shared" ca="1" si="73"/>
        <v>TERMINADO</v>
      </c>
    </row>
    <row r="478" spans="1:58" s="4" customFormat="1" ht="50.4" customHeight="1" x14ac:dyDescent="0.35">
      <c r="A478" s="197" t="s">
        <v>106</v>
      </c>
      <c r="B478" s="197">
        <v>2025</v>
      </c>
      <c r="C478" s="197" t="s">
        <v>4792</v>
      </c>
      <c r="D478" s="197" t="s">
        <v>121</v>
      </c>
      <c r="E478" s="197" t="s">
        <v>4893</v>
      </c>
      <c r="F478" s="197" t="s">
        <v>118</v>
      </c>
      <c r="G478" s="218">
        <v>45884</v>
      </c>
      <c r="H478" s="197" t="s">
        <v>4892</v>
      </c>
      <c r="I478" s="197" t="s">
        <v>51</v>
      </c>
      <c r="J478" s="197">
        <v>860034811</v>
      </c>
      <c r="K478" s="197" t="s">
        <v>53</v>
      </c>
      <c r="L478" s="197" t="s">
        <v>53</v>
      </c>
      <c r="M478" s="197" t="s">
        <v>52</v>
      </c>
      <c r="N478" s="197" t="s">
        <v>200</v>
      </c>
      <c r="O478" s="259" t="s">
        <v>4894</v>
      </c>
      <c r="P478" s="203">
        <v>195000000</v>
      </c>
      <c r="Q478" s="204">
        <v>4</v>
      </c>
      <c r="R478" s="260" t="s">
        <v>4895</v>
      </c>
      <c r="S478" s="260" t="s">
        <v>4896</v>
      </c>
      <c r="T478" s="260" t="s">
        <v>53</v>
      </c>
      <c r="U478" s="197" t="s">
        <v>4897</v>
      </c>
      <c r="V478" s="198"/>
      <c r="W478" s="197" t="s">
        <v>4898</v>
      </c>
      <c r="X478" s="197" t="s">
        <v>53</v>
      </c>
      <c r="Y478" s="197" t="s">
        <v>107</v>
      </c>
      <c r="Z478" s="197" t="s">
        <v>53</v>
      </c>
      <c r="AA478" s="210" t="s">
        <v>53</v>
      </c>
      <c r="AB478" s="208">
        <v>0</v>
      </c>
      <c r="AC478" s="208">
        <f t="shared" si="60"/>
        <v>195000000</v>
      </c>
      <c r="AD478" s="208" t="s">
        <v>53</v>
      </c>
      <c r="AE478" s="208" t="s">
        <v>53</v>
      </c>
      <c r="AF478" s="208" t="s">
        <v>53</v>
      </c>
      <c r="AG478" s="208" t="s">
        <v>53</v>
      </c>
      <c r="AH478" s="208" t="s">
        <v>53</v>
      </c>
      <c r="AI478" s="208" t="s">
        <v>53</v>
      </c>
      <c r="AJ478" s="208" t="s">
        <v>53</v>
      </c>
      <c r="AK478" s="208" t="s">
        <v>53</v>
      </c>
      <c r="AL478" s="208" t="s">
        <v>53</v>
      </c>
      <c r="AM478" s="208" t="s">
        <v>53</v>
      </c>
      <c r="AN478" s="208" t="s">
        <v>53</v>
      </c>
      <c r="AO478" s="198" t="s">
        <v>55</v>
      </c>
      <c r="AP478" s="261">
        <f t="shared" si="71"/>
        <v>45884</v>
      </c>
      <c r="AQ478" s="261" t="s">
        <v>53</v>
      </c>
      <c r="AR478" s="261" t="s">
        <v>53</v>
      </c>
      <c r="AS478" s="197"/>
      <c r="AT478" s="197"/>
      <c r="AU478" s="210">
        <f t="shared" ref="AU478:AU483" si="74">IF(AND(Z478=1,AE478=1),AT478+AG478,AT478)</f>
        <v>0</v>
      </c>
      <c r="AV478" s="59" t="str">
        <f t="shared" ca="1" si="61"/>
        <v>TERMINADO</v>
      </c>
      <c r="AW478" s="197" t="s">
        <v>53</v>
      </c>
      <c r="AX478" s="197" t="s">
        <v>314</v>
      </c>
      <c r="AY478" s="197" t="s">
        <v>315</v>
      </c>
      <c r="AZ478" s="3" t="s">
        <v>55</v>
      </c>
      <c r="BA478" s="262" t="s">
        <v>4899</v>
      </c>
      <c r="BB478" s="198" t="s">
        <v>53</v>
      </c>
      <c r="BC478" s="198" t="s">
        <v>55</v>
      </c>
      <c r="BD478" s="197" t="s">
        <v>277</v>
      </c>
      <c r="BE478" s="57">
        <f t="shared" ca="1" si="72"/>
        <v>-45892</v>
      </c>
      <c r="BF478" s="42" t="str">
        <f t="shared" ca="1" si="73"/>
        <v>TERMINADO</v>
      </c>
    </row>
    <row r="479" spans="1:58" s="3" customFormat="1" ht="50.4" customHeight="1" x14ac:dyDescent="0.35">
      <c r="A479" s="3" t="s">
        <v>1103</v>
      </c>
      <c r="B479" s="3">
        <v>2025</v>
      </c>
      <c r="C479" s="3" t="s">
        <v>4810</v>
      </c>
      <c r="D479" s="3" t="s">
        <v>121</v>
      </c>
      <c r="E479" s="3" t="s">
        <v>4900</v>
      </c>
      <c r="F479" s="3" t="s">
        <v>118</v>
      </c>
      <c r="G479" s="218">
        <v>45888</v>
      </c>
      <c r="H479" s="3" t="s">
        <v>1250</v>
      </c>
      <c r="I479" s="3" t="s">
        <v>66</v>
      </c>
      <c r="J479" s="3">
        <v>1020824893</v>
      </c>
      <c r="K479" s="3" t="s">
        <v>53</v>
      </c>
      <c r="L479" s="3" t="s">
        <v>53</v>
      </c>
      <c r="M479" s="3" t="s">
        <v>56</v>
      </c>
      <c r="N479" s="3" t="s">
        <v>660</v>
      </c>
      <c r="O479" s="171" t="s">
        <v>1252</v>
      </c>
      <c r="P479" s="16">
        <v>16420000</v>
      </c>
      <c r="Q479" s="204">
        <v>4</v>
      </c>
      <c r="R479" s="38">
        <v>4105000</v>
      </c>
      <c r="S479" s="253" t="s">
        <v>53</v>
      </c>
      <c r="T479" s="253" t="s">
        <v>53</v>
      </c>
      <c r="U479" s="3" t="s">
        <v>4901</v>
      </c>
      <c r="V479" s="1" t="s">
        <v>4923</v>
      </c>
      <c r="W479" s="3" t="s">
        <v>4890</v>
      </c>
      <c r="X479" s="3" t="s">
        <v>53</v>
      </c>
      <c r="Y479" s="3" t="s">
        <v>682</v>
      </c>
      <c r="Z479" s="197" t="s">
        <v>53</v>
      </c>
      <c r="AA479" s="210" t="s">
        <v>53</v>
      </c>
      <c r="AB479" s="50">
        <v>0</v>
      </c>
      <c r="AC479" s="50">
        <f t="shared" si="60"/>
        <v>16420000</v>
      </c>
      <c r="AD479" s="208" t="s">
        <v>53</v>
      </c>
      <c r="AE479" s="208" t="s">
        <v>53</v>
      </c>
      <c r="AF479" s="208" t="s">
        <v>53</v>
      </c>
      <c r="AG479" s="208" t="s">
        <v>53</v>
      </c>
      <c r="AH479" s="208" t="s">
        <v>53</v>
      </c>
      <c r="AI479" s="208" t="s">
        <v>53</v>
      </c>
      <c r="AJ479" s="208" t="s">
        <v>53</v>
      </c>
      <c r="AK479" s="208" t="s">
        <v>53</v>
      </c>
      <c r="AL479" s="208" t="s">
        <v>53</v>
      </c>
      <c r="AM479" s="208" t="s">
        <v>53</v>
      </c>
      <c r="AN479" s="208" t="s">
        <v>53</v>
      </c>
      <c r="AO479" s="1" t="s">
        <v>55</v>
      </c>
      <c r="AP479" s="14">
        <f t="shared" si="71"/>
        <v>45888</v>
      </c>
      <c r="AQ479" s="14" t="s">
        <v>53</v>
      </c>
      <c r="AR479" s="14" t="s">
        <v>53</v>
      </c>
      <c r="AU479" s="20">
        <f t="shared" si="74"/>
        <v>0</v>
      </c>
      <c r="AV479" s="59" t="str">
        <f t="shared" ca="1" si="61"/>
        <v>TERMINADO</v>
      </c>
      <c r="AW479" s="3" t="s">
        <v>53</v>
      </c>
      <c r="AX479" s="197" t="s">
        <v>547</v>
      </c>
      <c r="AY479" s="3" t="s">
        <v>2590</v>
      </c>
      <c r="AZ479" s="3" t="s">
        <v>55</v>
      </c>
      <c r="BA479" s="31" t="s">
        <v>4902</v>
      </c>
      <c r="BB479" s="1" t="s">
        <v>53</v>
      </c>
      <c r="BC479" s="1" t="s">
        <v>55</v>
      </c>
      <c r="BD479" s="3" t="s">
        <v>643</v>
      </c>
      <c r="BE479" s="57">
        <f t="shared" ca="1" si="72"/>
        <v>-45892</v>
      </c>
      <c r="BF479" s="42" t="str">
        <f t="shared" ca="1" si="73"/>
        <v>TERMINADO</v>
      </c>
    </row>
    <row r="480" spans="1:58" s="3" customFormat="1" ht="61.25" customHeight="1" x14ac:dyDescent="0.35">
      <c r="A480" s="3" t="s">
        <v>106</v>
      </c>
      <c r="B480" s="3">
        <v>2025</v>
      </c>
      <c r="C480" s="3" t="s">
        <v>4903</v>
      </c>
      <c r="D480" s="3" t="s">
        <v>121</v>
      </c>
      <c r="F480" s="3" t="s">
        <v>118</v>
      </c>
      <c r="G480" s="218">
        <v>45890</v>
      </c>
      <c r="H480" s="3" t="s">
        <v>1233</v>
      </c>
      <c r="I480" s="3" t="s">
        <v>66</v>
      </c>
      <c r="J480" s="3">
        <v>52888066</v>
      </c>
      <c r="K480" s="3" t="s">
        <v>53</v>
      </c>
      <c r="L480" s="3" t="s">
        <v>53</v>
      </c>
      <c r="M480" s="3" t="s">
        <v>56</v>
      </c>
      <c r="N480" s="3" t="s">
        <v>1235</v>
      </c>
      <c r="O480" s="171" t="s">
        <v>4910</v>
      </c>
      <c r="P480" s="16">
        <v>40000000</v>
      </c>
      <c r="Q480" s="204">
        <v>4</v>
      </c>
      <c r="R480" s="38">
        <v>10000000</v>
      </c>
      <c r="S480" s="253" t="s">
        <v>53</v>
      </c>
      <c r="T480" s="253" t="s">
        <v>53</v>
      </c>
      <c r="U480" s="3" t="s">
        <v>4911</v>
      </c>
      <c r="V480" s="1"/>
      <c r="W480" s="3" t="s">
        <v>2832</v>
      </c>
      <c r="X480" s="3" t="s">
        <v>53</v>
      </c>
      <c r="Y480" s="3" t="s">
        <v>682</v>
      </c>
      <c r="Z480" s="197" t="s">
        <v>53</v>
      </c>
      <c r="AA480" s="210" t="s">
        <v>53</v>
      </c>
      <c r="AB480" s="50">
        <v>0</v>
      </c>
      <c r="AC480" s="50">
        <f t="shared" si="60"/>
        <v>40000000</v>
      </c>
      <c r="AD480" s="208" t="s">
        <v>53</v>
      </c>
      <c r="AE480" s="208" t="s">
        <v>53</v>
      </c>
      <c r="AF480" s="208" t="s">
        <v>53</v>
      </c>
      <c r="AG480" s="208" t="s">
        <v>53</v>
      </c>
      <c r="AH480" s="208" t="s">
        <v>53</v>
      </c>
      <c r="AI480" s="208" t="s">
        <v>53</v>
      </c>
      <c r="AJ480" s="208" t="s">
        <v>53</v>
      </c>
      <c r="AK480" s="208" t="s">
        <v>53</v>
      </c>
      <c r="AL480" s="208" t="s">
        <v>53</v>
      </c>
      <c r="AM480" s="208" t="s">
        <v>53</v>
      </c>
      <c r="AN480" s="208" t="s">
        <v>53</v>
      </c>
      <c r="AO480" s="1" t="s">
        <v>55</v>
      </c>
      <c r="AP480" s="14">
        <f t="shared" si="71"/>
        <v>45890</v>
      </c>
      <c r="AQ480" s="14" t="s">
        <v>53</v>
      </c>
      <c r="AR480" s="14" t="s">
        <v>53</v>
      </c>
      <c r="AU480" s="20">
        <f t="shared" si="74"/>
        <v>0</v>
      </c>
      <c r="AV480" s="59">
        <f t="shared" si="61"/>
        <v>0</v>
      </c>
      <c r="AW480" s="3" t="s">
        <v>53</v>
      </c>
      <c r="AX480" s="197" t="s">
        <v>314</v>
      </c>
      <c r="AY480" s="3" t="s">
        <v>315</v>
      </c>
      <c r="AZ480" s="3" t="s">
        <v>55</v>
      </c>
      <c r="BA480" s="31" t="s">
        <v>4912</v>
      </c>
      <c r="BB480" s="1"/>
      <c r="BC480" s="1"/>
      <c r="BE480" s="57"/>
      <c r="BF480" s="42"/>
    </row>
    <row r="481" spans="1:58" s="3" customFormat="1" ht="50.4" customHeight="1" x14ac:dyDescent="0.35">
      <c r="A481" s="3" t="s">
        <v>1103</v>
      </c>
      <c r="B481" s="3">
        <v>2025</v>
      </c>
      <c r="C481" s="3" t="s">
        <v>4909</v>
      </c>
      <c r="D481" s="3" t="s">
        <v>121</v>
      </c>
      <c r="F481" s="3" t="s">
        <v>118</v>
      </c>
      <c r="G481" s="405" t="s">
        <v>4904</v>
      </c>
      <c r="H481" s="3" t="s">
        <v>4908</v>
      </c>
      <c r="O481" s="171"/>
      <c r="P481" s="16"/>
      <c r="Q481" s="204"/>
      <c r="R481" s="38"/>
      <c r="S481" s="253"/>
      <c r="T481" s="253"/>
      <c r="V481" s="1"/>
      <c r="Z481" s="197"/>
      <c r="AA481" s="210" t="s">
        <v>53</v>
      </c>
      <c r="AB481" s="50"/>
      <c r="AC481" s="50">
        <f t="shared" si="60"/>
        <v>0</v>
      </c>
      <c r="AD481" s="208" t="s">
        <v>53</v>
      </c>
      <c r="AE481" s="208" t="s">
        <v>53</v>
      </c>
      <c r="AF481" s="208" t="s">
        <v>53</v>
      </c>
      <c r="AG481" s="208" t="s">
        <v>53</v>
      </c>
      <c r="AH481" s="208" t="s">
        <v>53</v>
      </c>
      <c r="AI481" s="208" t="s">
        <v>53</v>
      </c>
      <c r="AJ481" s="208" t="s">
        <v>53</v>
      </c>
      <c r="AK481" s="208" t="s">
        <v>53</v>
      </c>
      <c r="AL481" s="208" t="s">
        <v>53</v>
      </c>
      <c r="AM481" s="208" t="s">
        <v>53</v>
      </c>
      <c r="AN481" s="208" t="s">
        <v>53</v>
      </c>
      <c r="AO481" s="1" t="s">
        <v>55</v>
      </c>
      <c r="AP481" s="14" t="str">
        <f t="shared" si="71"/>
        <v xml:space="preserve">EN PROCESO </v>
      </c>
      <c r="AQ481" s="14" t="s">
        <v>53</v>
      </c>
      <c r="AR481" s="14" t="s">
        <v>53</v>
      </c>
      <c r="AU481" s="20">
        <f t="shared" si="74"/>
        <v>0</v>
      </c>
      <c r="AV481" s="59">
        <f t="shared" si="61"/>
        <v>0</v>
      </c>
      <c r="AW481" s="3" t="s">
        <v>53</v>
      </c>
      <c r="AX481" s="197"/>
      <c r="AZ481" s="3" t="s">
        <v>55</v>
      </c>
      <c r="BA481" s="31"/>
      <c r="BB481" s="1"/>
      <c r="BC481" s="1"/>
      <c r="BE481" s="57"/>
      <c r="BF481" s="42"/>
    </row>
    <row r="482" spans="1:58" s="3" customFormat="1" ht="50.4" customHeight="1" x14ac:dyDescent="0.35">
      <c r="A482" s="3" t="s">
        <v>98</v>
      </c>
      <c r="C482" s="3" t="s">
        <v>4925</v>
      </c>
      <c r="F482" s="3" t="s">
        <v>118</v>
      </c>
      <c r="G482" s="405" t="s">
        <v>4904</v>
      </c>
      <c r="H482" s="3" t="s">
        <v>4924</v>
      </c>
      <c r="O482" s="171"/>
      <c r="P482" s="16"/>
      <c r="Q482" s="204"/>
      <c r="R482" s="38"/>
      <c r="S482" s="253"/>
      <c r="T482" s="253"/>
      <c r="V482" s="1"/>
      <c r="Z482" s="197"/>
      <c r="AA482" s="210"/>
      <c r="AB482" s="50"/>
      <c r="AC482" s="50"/>
      <c r="AD482" s="208"/>
      <c r="AE482" s="208"/>
      <c r="AF482" s="208"/>
      <c r="AG482" s="208"/>
      <c r="AH482" s="208"/>
      <c r="AI482" s="208"/>
      <c r="AJ482" s="208"/>
      <c r="AK482" s="208"/>
      <c r="AL482" s="208"/>
      <c r="AM482" s="208"/>
      <c r="AN482" s="208"/>
      <c r="AO482" s="1"/>
      <c r="AP482" s="14"/>
      <c r="AQ482" s="14"/>
      <c r="AR482" s="14"/>
      <c r="AU482" s="20"/>
      <c r="AV482" s="59"/>
      <c r="AX482" s="197"/>
      <c r="BA482" s="31"/>
      <c r="BB482" s="1"/>
      <c r="BC482" s="1"/>
      <c r="BE482" s="57"/>
      <c r="BF482" s="42"/>
    </row>
    <row r="483" spans="1:58" s="22" customFormat="1" ht="50.4" customHeight="1" x14ac:dyDescent="0.35">
      <c r="A483" s="22" t="s">
        <v>98</v>
      </c>
      <c r="B483" s="22">
        <v>2025</v>
      </c>
      <c r="C483" s="22" t="s">
        <v>4875</v>
      </c>
      <c r="E483" s="22" t="s">
        <v>4607</v>
      </c>
      <c r="G483" s="406" t="s">
        <v>4875</v>
      </c>
      <c r="H483" s="22" t="s">
        <v>4608</v>
      </c>
      <c r="M483" s="22" t="s">
        <v>52</v>
      </c>
      <c r="O483" s="22" t="s">
        <v>4608</v>
      </c>
      <c r="AA483" s="210" t="s">
        <v>53</v>
      </c>
      <c r="AC483" s="50">
        <f t="shared" si="60"/>
        <v>0</v>
      </c>
      <c r="AD483" s="22" t="s">
        <v>53</v>
      </c>
      <c r="AE483" s="22" t="s">
        <v>53</v>
      </c>
      <c r="AF483" s="22" t="s">
        <v>53</v>
      </c>
      <c r="AG483" s="22" t="s">
        <v>53</v>
      </c>
      <c r="AH483" s="22" t="s">
        <v>53</v>
      </c>
      <c r="AI483" s="22" t="s">
        <v>53</v>
      </c>
      <c r="AJ483" s="22" t="s">
        <v>53</v>
      </c>
      <c r="AK483" s="22" t="s">
        <v>53</v>
      </c>
      <c r="AL483" s="22" t="s">
        <v>53</v>
      </c>
      <c r="AM483" s="22" t="s">
        <v>53</v>
      </c>
      <c r="AN483" s="22" t="s">
        <v>53</v>
      </c>
      <c r="AO483" s="1" t="s">
        <v>55</v>
      </c>
      <c r="AP483" s="14" t="str">
        <f t="shared" si="71"/>
        <v>En recepción de ofertas</v>
      </c>
      <c r="AQ483" s="14" t="s">
        <v>53</v>
      </c>
      <c r="AR483" s="14" t="s">
        <v>53</v>
      </c>
      <c r="AU483" s="20">
        <f t="shared" si="74"/>
        <v>0</v>
      </c>
      <c r="AV483" s="59" t="str">
        <f t="shared" ca="1" si="61"/>
        <v>TERMINADO</v>
      </c>
      <c r="AW483" s="3" t="s">
        <v>53</v>
      </c>
      <c r="AZ483" s="3" t="s">
        <v>55</v>
      </c>
      <c r="BA483" s="22" t="s">
        <v>4874</v>
      </c>
      <c r="BE483" s="22">
        <f t="shared" ca="1" si="72"/>
        <v>-45892</v>
      </c>
      <c r="BF483" s="22" t="str">
        <f t="shared" ca="1" si="73"/>
        <v>TERMINADO</v>
      </c>
    </row>
    <row r="484" spans="1:58" s="354" customFormat="1" ht="84" customHeight="1" x14ac:dyDescent="0.35">
      <c r="A484" s="349" t="s">
        <v>3224</v>
      </c>
      <c r="B484" s="349">
        <v>2025</v>
      </c>
      <c r="C484" s="349" t="s">
        <v>4355</v>
      </c>
      <c r="D484" s="349" t="s">
        <v>3221</v>
      </c>
      <c r="E484" s="349" t="s">
        <v>3220</v>
      </c>
      <c r="F484" s="349" t="s">
        <v>3223</v>
      </c>
      <c r="G484" s="350" t="s">
        <v>4354</v>
      </c>
      <c r="H484" s="351" t="s">
        <v>3222</v>
      </c>
      <c r="I484" s="349" t="s">
        <v>4355</v>
      </c>
      <c r="J484" s="349" t="s">
        <v>4355</v>
      </c>
      <c r="K484" s="349" t="s">
        <v>4355</v>
      </c>
      <c r="L484" s="349" t="s">
        <v>4355</v>
      </c>
      <c r="M484" s="349" t="s">
        <v>4355</v>
      </c>
      <c r="N484" s="349" t="s">
        <v>4355</v>
      </c>
      <c r="O484" s="351" t="s">
        <v>3222</v>
      </c>
      <c r="P484" s="349" t="s">
        <v>4355</v>
      </c>
      <c r="Q484" s="349" t="s">
        <v>4355</v>
      </c>
      <c r="R484" s="349" t="s">
        <v>4355</v>
      </c>
      <c r="S484" s="349" t="s">
        <v>4355</v>
      </c>
      <c r="T484" s="349" t="s">
        <v>4355</v>
      </c>
      <c r="U484" s="349" t="s">
        <v>4355</v>
      </c>
      <c r="V484" s="349" t="s">
        <v>4355</v>
      </c>
      <c r="W484" s="349" t="s">
        <v>4355</v>
      </c>
      <c r="X484" s="349" t="s">
        <v>4355</v>
      </c>
      <c r="Y484" s="349" t="s">
        <v>4355</v>
      </c>
      <c r="Z484" s="349" t="s">
        <v>4355</v>
      </c>
      <c r="AA484" s="349" t="s">
        <v>4355</v>
      </c>
      <c r="AB484" s="349" t="s">
        <v>4355</v>
      </c>
      <c r="AC484" s="349" t="s">
        <v>4355</v>
      </c>
      <c r="AD484" s="349" t="s">
        <v>4355</v>
      </c>
      <c r="AE484" s="349" t="s">
        <v>4355</v>
      </c>
      <c r="AF484" s="349" t="s">
        <v>4355</v>
      </c>
      <c r="AG484" s="349" t="s">
        <v>4355</v>
      </c>
      <c r="AH484" s="349" t="s">
        <v>4355</v>
      </c>
      <c r="AI484" s="349" t="s">
        <v>4355</v>
      </c>
      <c r="AJ484" s="349" t="s">
        <v>4355</v>
      </c>
      <c r="AK484" s="349" t="s">
        <v>4355</v>
      </c>
      <c r="AL484" s="349" t="s">
        <v>4355</v>
      </c>
      <c r="AM484" s="349" t="s">
        <v>4355</v>
      </c>
      <c r="AN484" s="349" t="s">
        <v>4355</v>
      </c>
      <c r="AO484" s="349" t="s">
        <v>4355</v>
      </c>
      <c r="AP484" s="352" t="str">
        <f t="shared" si="71"/>
        <v>RESOLUCION N 238 DE 05-08-2025</v>
      </c>
      <c r="AQ484" s="349" t="s">
        <v>4355</v>
      </c>
      <c r="AR484" s="349" t="s">
        <v>4355</v>
      </c>
      <c r="AS484" s="349" t="s">
        <v>4355</v>
      </c>
      <c r="AT484" s="21" t="s">
        <v>4355</v>
      </c>
      <c r="AU484" s="349" t="s">
        <v>4355</v>
      </c>
      <c r="AV484" s="349" t="s">
        <v>4355</v>
      </c>
      <c r="AW484" s="349" t="s">
        <v>4355</v>
      </c>
      <c r="AX484" s="349" t="s">
        <v>4355</v>
      </c>
      <c r="AY484" s="349" t="s">
        <v>4355</v>
      </c>
      <c r="AZ484" s="349" t="s">
        <v>55</v>
      </c>
      <c r="BA484" s="353" t="s">
        <v>4860</v>
      </c>
      <c r="BB484" s="349" t="s">
        <v>4355</v>
      </c>
      <c r="BC484" s="349" t="s">
        <v>4355</v>
      </c>
      <c r="BD484" s="349" t="s">
        <v>4355</v>
      </c>
      <c r="BE484" s="57" t="e">
        <f t="shared" ca="1" si="72"/>
        <v>#VALUE!</v>
      </c>
      <c r="BF484" s="42" t="e">
        <f t="shared" ca="1" si="73"/>
        <v>#VALUE!</v>
      </c>
    </row>
    <row r="485" spans="1:58" s="366" customFormat="1" ht="84" customHeight="1" x14ac:dyDescent="0.35">
      <c r="A485" s="355" t="s">
        <v>3224</v>
      </c>
      <c r="B485" s="356">
        <v>2025</v>
      </c>
      <c r="C485" s="349" t="s">
        <v>4862</v>
      </c>
      <c r="D485" s="355" t="s">
        <v>3221</v>
      </c>
      <c r="E485" s="355" t="s">
        <v>4353</v>
      </c>
      <c r="F485" s="349" t="s">
        <v>4862</v>
      </c>
      <c r="G485" s="349" t="s">
        <v>4862</v>
      </c>
      <c r="H485" s="357" t="s">
        <v>3222</v>
      </c>
      <c r="I485" s="356"/>
      <c r="J485" s="355"/>
      <c r="K485" s="355"/>
      <c r="L485" s="355"/>
      <c r="M485" s="355"/>
      <c r="N485" s="355"/>
      <c r="O485" s="357" t="s">
        <v>3222</v>
      </c>
      <c r="P485" s="358"/>
      <c r="Q485" s="359"/>
      <c r="R485" s="360"/>
      <c r="S485" s="361"/>
      <c r="T485" s="361"/>
      <c r="U485" s="355"/>
      <c r="V485" s="356"/>
      <c r="W485" s="355"/>
      <c r="X485" s="355"/>
      <c r="Y485" s="355"/>
      <c r="Z485" s="355"/>
      <c r="AA485" s="362"/>
      <c r="AB485" s="363"/>
      <c r="AC485" s="363"/>
      <c r="AD485" s="363"/>
      <c r="AE485" s="363"/>
      <c r="AF485" s="363"/>
      <c r="AG485" s="363"/>
      <c r="AH485" s="363"/>
      <c r="AI485" s="363"/>
      <c r="AJ485" s="363"/>
      <c r="AK485" s="363"/>
      <c r="AL485" s="363"/>
      <c r="AM485" s="363"/>
      <c r="AN485" s="363"/>
      <c r="AO485" s="356"/>
      <c r="AP485" s="349" t="s">
        <v>4862</v>
      </c>
      <c r="AQ485" s="364"/>
      <c r="AR485" s="364"/>
      <c r="AS485" s="355"/>
      <c r="AT485" s="3"/>
      <c r="AU485" s="362"/>
      <c r="AV485" s="362"/>
      <c r="AW485" s="355"/>
      <c r="AX485" s="355"/>
      <c r="AY485" s="355"/>
      <c r="AZ485" s="355"/>
      <c r="BA485" s="353" t="s">
        <v>4861</v>
      </c>
      <c r="BB485" s="365"/>
      <c r="BC485" s="365"/>
      <c r="BD485" s="355"/>
      <c r="BE485" s="57">
        <f t="shared" ca="1" si="72"/>
        <v>-45892</v>
      </c>
      <c r="BF485" s="42" t="str">
        <f t="shared" ca="1" si="73"/>
        <v>TERMINADO</v>
      </c>
    </row>
    <row r="486" spans="1:58" s="183" customFormat="1" ht="42" x14ac:dyDescent="0.35">
      <c r="A486" s="177" t="s">
        <v>864</v>
      </c>
      <c r="B486" s="178">
        <v>2025</v>
      </c>
      <c r="C486" s="338" t="s">
        <v>4863</v>
      </c>
      <c r="D486" s="177"/>
      <c r="E486" s="179" t="s">
        <v>2099</v>
      </c>
      <c r="F486" s="177" t="s">
        <v>62</v>
      </c>
      <c r="G486" s="338" t="s">
        <v>4863</v>
      </c>
      <c r="H486" s="177" t="s">
        <v>3168</v>
      </c>
      <c r="I486" s="177"/>
      <c r="J486" s="180"/>
      <c r="K486" s="177"/>
      <c r="L486" s="177"/>
      <c r="M486" s="177"/>
      <c r="N486" s="177"/>
      <c r="O486" s="339" t="s">
        <v>2685</v>
      </c>
      <c r="P486" s="181"/>
      <c r="Q486" s="181"/>
      <c r="R486" s="181"/>
      <c r="S486" s="181"/>
      <c r="T486" s="181"/>
      <c r="U486" s="177"/>
      <c r="V486" s="178"/>
      <c r="W486" s="177"/>
      <c r="X486" s="177"/>
      <c r="Y486" s="177"/>
      <c r="Z486" s="177"/>
      <c r="AA486" s="177"/>
      <c r="AB486" s="177"/>
      <c r="AC486" s="177"/>
      <c r="AD486" s="182"/>
      <c r="AE486" s="177"/>
      <c r="AF486" s="177"/>
      <c r="AG486" s="177"/>
      <c r="AH486" s="177"/>
      <c r="AI486" s="177"/>
      <c r="AJ486" s="177"/>
      <c r="AK486" s="177"/>
      <c r="AL486" s="177"/>
      <c r="AM486" s="177"/>
      <c r="AN486" s="177"/>
      <c r="AO486" s="177"/>
      <c r="AP486" s="340" t="str">
        <f t="shared" si="71"/>
        <v>(Presentación de oferta)</v>
      </c>
      <c r="AQ486" s="177"/>
      <c r="AR486" s="177"/>
      <c r="AS486" s="177"/>
      <c r="AT486" s="3"/>
      <c r="AU486" s="177"/>
      <c r="AV486" s="177"/>
      <c r="AW486" s="177"/>
      <c r="AX486" s="177"/>
      <c r="AY486" s="177"/>
      <c r="AZ486" s="177"/>
      <c r="BA486" s="341" t="s">
        <v>3164</v>
      </c>
      <c r="BB486" s="177"/>
      <c r="BC486" s="177"/>
      <c r="BD486" s="177"/>
      <c r="BE486" s="57">
        <f t="shared" ca="1" si="72"/>
        <v>-45892</v>
      </c>
      <c r="BF486" s="42" t="str">
        <f t="shared" ca="1" si="73"/>
        <v>TERMINADO</v>
      </c>
    </row>
    <row r="487" spans="1:58" s="183" customFormat="1" ht="37.25" customHeight="1" x14ac:dyDescent="0.35">
      <c r="A487" s="177" t="s">
        <v>988</v>
      </c>
      <c r="B487" s="177">
        <v>2025</v>
      </c>
      <c r="C487" s="338" t="s">
        <v>4865</v>
      </c>
      <c r="D487" s="177"/>
      <c r="E487" s="179" t="s">
        <v>2584</v>
      </c>
      <c r="F487" s="177" t="s">
        <v>868</v>
      </c>
      <c r="G487" s="338" t="s">
        <v>4865</v>
      </c>
      <c r="H487" s="177" t="s">
        <v>2585</v>
      </c>
      <c r="I487" s="177"/>
      <c r="J487" s="180"/>
      <c r="K487" s="177"/>
      <c r="L487" s="177"/>
      <c r="M487" s="177"/>
      <c r="N487" s="177"/>
      <c r="O487" s="339" t="s">
        <v>2686</v>
      </c>
      <c r="P487" s="181"/>
      <c r="Q487" s="181"/>
      <c r="R487" s="181"/>
      <c r="S487" s="181"/>
      <c r="T487" s="181"/>
      <c r="U487" s="177"/>
      <c r="V487" s="178"/>
      <c r="W487" s="177"/>
      <c r="X487" s="177"/>
      <c r="Y487" s="177"/>
      <c r="Z487" s="177"/>
      <c r="AA487" s="177"/>
      <c r="AB487" s="342"/>
      <c r="AC487" s="342"/>
      <c r="AD487" s="182"/>
      <c r="AE487" s="177"/>
      <c r="AF487" s="177"/>
      <c r="AG487" s="177"/>
      <c r="AH487" s="177"/>
      <c r="AI487" s="177"/>
      <c r="AJ487" s="177"/>
      <c r="AK487" s="177"/>
      <c r="AL487" s="177"/>
      <c r="AM487" s="177"/>
      <c r="AN487" s="177"/>
      <c r="AO487" s="177"/>
      <c r="AP487" s="338" t="s">
        <v>4865</v>
      </c>
      <c r="AQ487" s="177"/>
      <c r="AR487" s="177"/>
      <c r="AS487" s="177"/>
      <c r="AT487" s="3"/>
      <c r="AU487" s="177"/>
      <c r="AV487" s="177"/>
      <c r="AW487" s="177"/>
      <c r="AX487" s="177"/>
      <c r="AY487" s="177"/>
      <c r="AZ487" s="177"/>
      <c r="BA487" s="341" t="s">
        <v>4864</v>
      </c>
      <c r="BB487" s="177"/>
      <c r="BC487" s="177"/>
      <c r="BD487" s="177"/>
      <c r="BE487" s="57">
        <f t="shared" ca="1" si="72"/>
        <v>-45892</v>
      </c>
      <c r="BF487" s="42" t="str">
        <f t="shared" ca="1" si="73"/>
        <v>TERMINADO</v>
      </c>
    </row>
    <row r="488" spans="1:58" s="183" customFormat="1" ht="85.25" customHeight="1" x14ac:dyDescent="0.35">
      <c r="A488" s="265" t="s">
        <v>988</v>
      </c>
      <c r="B488" s="265">
        <v>2025</v>
      </c>
      <c r="C488" s="338" t="s">
        <v>4866</v>
      </c>
      <c r="D488" s="265"/>
      <c r="E488" s="267" t="s">
        <v>2760</v>
      </c>
      <c r="F488" s="265" t="s">
        <v>868</v>
      </c>
      <c r="G488" s="338" t="s">
        <v>4866</v>
      </c>
      <c r="H488" s="343" t="s">
        <v>3167</v>
      </c>
      <c r="I488" s="265"/>
      <c r="J488" s="268"/>
      <c r="K488" s="265"/>
      <c r="L488" s="265"/>
      <c r="M488" s="265"/>
      <c r="N488" s="265"/>
      <c r="O488" s="343" t="s">
        <v>3167</v>
      </c>
      <c r="P488" s="269"/>
      <c r="Q488" s="269"/>
      <c r="R488" s="269"/>
      <c r="S488" s="269"/>
      <c r="T488" s="269"/>
      <c r="U488" s="265"/>
      <c r="V488" s="266"/>
      <c r="W488" s="265"/>
      <c r="X488" s="265"/>
      <c r="Y488" s="265"/>
      <c r="Z488" s="265"/>
      <c r="AA488" s="265"/>
      <c r="AB488" s="344"/>
      <c r="AC488" s="344"/>
      <c r="AD488" s="270"/>
      <c r="AE488" s="265"/>
      <c r="AF488" s="265"/>
      <c r="AG488" s="265"/>
      <c r="AH488" s="265"/>
      <c r="AI488" s="265"/>
      <c r="AJ488" s="265"/>
      <c r="AK488" s="265"/>
      <c r="AL488" s="265"/>
      <c r="AM488" s="265"/>
      <c r="AN488" s="265"/>
      <c r="AO488" s="265"/>
      <c r="AP488" s="338" t="s">
        <v>4866</v>
      </c>
      <c r="AQ488" s="265"/>
      <c r="AR488" s="345"/>
      <c r="AS488" s="265"/>
      <c r="AT488" s="197"/>
      <c r="AU488" s="346"/>
      <c r="AV488" s="347"/>
      <c r="AW488" s="265"/>
      <c r="AX488" s="265"/>
      <c r="AY488" s="265"/>
      <c r="AZ488" s="265"/>
      <c r="BA488" s="348" t="s">
        <v>4867</v>
      </c>
      <c r="BB488" s="265"/>
      <c r="BC488" s="265"/>
      <c r="BD488" s="265"/>
      <c r="BE488" s="57">
        <f t="shared" ca="1" si="72"/>
        <v>-45892</v>
      </c>
      <c r="BF488" s="42" t="str">
        <f t="shared" ca="1" si="73"/>
        <v>TERMINADO</v>
      </c>
    </row>
    <row r="489" spans="1:58" s="183" customFormat="1" ht="80.400000000000006" customHeight="1" x14ac:dyDescent="0.35">
      <c r="A489" s="177" t="s">
        <v>988</v>
      </c>
      <c r="B489" s="177"/>
      <c r="C489" s="338" t="s">
        <v>4879</v>
      </c>
      <c r="D489" s="265"/>
      <c r="E489" s="179" t="s">
        <v>4871</v>
      </c>
      <c r="F489" s="265" t="s">
        <v>62</v>
      </c>
      <c r="G489" s="338" t="s">
        <v>4879</v>
      </c>
      <c r="H489" s="339" t="s">
        <v>4819</v>
      </c>
      <c r="I489" s="265"/>
      <c r="J489" s="180"/>
      <c r="K489" s="177"/>
      <c r="L489" s="177"/>
      <c r="M489" s="177"/>
      <c r="N489" s="177"/>
      <c r="O489" s="339" t="s">
        <v>4819</v>
      </c>
      <c r="P489" s="368"/>
      <c r="Q489" s="181"/>
      <c r="R489" s="181"/>
      <c r="S489" s="181"/>
      <c r="T489" s="181"/>
      <c r="U489" s="177"/>
      <c r="V489" s="178"/>
      <c r="W489" s="177"/>
      <c r="X489" s="177"/>
      <c r="Y489" s="177"/>
      <c r="Z489" s="265"/>
      <c r="AA489" s="346"/>
      <c r="AB489" s="344"/>
      <c r="AC489" s="342"/>
      <c r="AD489" s="342"/>
      <c r="AE489" s="342"/>
      <c r="AF489" s="342"/>
      <c r="AG489" s="342"/>
      <c r="AH489" s="342"/>
      <c r="AI489" s="342"/>
      <c r="AJ489" s="342"/>
      <c r="AK489" s="342"/>
      <c r="AL489" s="342"/>
      <c r="AM489" s="342"/>
      <c r="AN489" s="342"/>
      <c r="AO489" s="178"/>
      <c r="AP489" s="369"/>
      <c r="AQ489" s="369"/>
      <c r="AR489" s="369"/>
      <c r="AS489" s="177"/>
      <c r="AT489" s="3"/>
      <c r="AU489" s="346"/>
      <c r="AV489" s="370"/>
      <c r="AW489" s="177"/>
      <c r="AX489" s="177"/>
      <c r="AY489" s="177"/>
      <c r="AZ489" s="177"/>
      <c r="BA489" s="341" t="s">
        <v>4878</v>
      </c>
      <c r="BB489" s="178"/>
      <c r="BC489" s="178"/>
      <c r="BD489" s="177"/>
      <c r="BE489" s="57">
        <f t="shared" ca="1" si="72"/>
        <v>-45892</v>
      </c>
      <c r="BF489" s="42" t="str">
        <f t="shared" ca="1" si="73"/>
        <v>TERMINADO</v>
      </c>
    </row>
    <row r="490" spans="1:58" s="183" customFormat="1" ht="50.4" customHeight="1" x14ac:dyDescent="0.35">
      <c r="A490" s="177" t="s">
        <v>4881</v>
      </c>
      <c r="B490" s="177"/>
      <c r="C490" s="265"/>
      <c r="D490" s="265"/>
      <c r="E490" s="179" t="s">
        <v>4880</v>
      </c>
      <c r="F490" s="265"/>
      <c r="G490" s="367"/>
      <c r="H490" s="177" t="s">
        <v>4820</v>
      </c>
      <c r="I490" s="265"/>
      <c r="J490" s="180"/>
      <c r="K490" s="177"/>
      <c r="L490" s="177"/>
      <c r="M490" s="177"/>
      <c r="N490" s="177"/>
      <c r="O490" s="339"/>
      <c r="P490" s="368"/>
      <c r="Q490" s="181"/>
      <c r="R490" s="181"/>
      <c r="S490" s="181"/>
      <c r="T490" s="181"/>
      <c r="U490" s="177"/>
      <c r="V490" s="178"/>
      <c r="W490" s="177"/>
      <c r="X490" s="177"/>
      <c r="Y490" s="177"/>
      <c r="Z490" s="265"/>
      <c r="AA490" s="346"/>
      <c r="AB490" s="344"/>
      <c r="AC490" s="342"/>
      <c r="AD490" s="342"/>
      <c r="AE490" s="342"/>
      <c r="AF490" s="342"/>
      <c r="AG490" s="342"/>
      <c r="AH490" s="342"/>
      <c r="AI490" s="342"/>
      <c r="AJ490" s="342"/>
      <c r="AK490" s="342"/>
      <c r="AL490" s="342"/>
      <c r="AM490" s="342"/>
      <c r="AN490" s="342"/>
      <c r="AO490" s="178"/>
      <c r="AP490" s="369"/>
      <c r="AQ490" s="369"/>
      <c r="AR490" s="369"/>
      <c r="AS490" s="177"/>
      <c r="AT490" s="3"/>
      <c r="AU490" s="346"/>
      <c r="AV490" s="370"/>
      <c r="AW490" s="177"/>
      <c r="AX490" s="177"/>
      <c r="AY490" s="177"/>
      <c r="AZ490" s="177"/>
      <c r="BA490" s="341"/>
      <c r="BB490" s="178"/>
      <c r="BC490" s="178"/>
      <c r="BD490" s="177"/>
      <c r="BE490" s="57">
        <f t="shared" ca="1" si="72"/>
        <v>-45892</v>
      </c>
      <c r="BF490" s="42" t="str">
        <f t="shared" ca="1" si="73"/>
        <v>TERMINADO</v>
      </c>
    </row>
    <row r="491" spans="1:58" s="399" customFormat="1" ht="96.65" customHeight="1" x14ac:dyDescent="0.35">
      <c r="A491" s="395" t="s">
        <v>98</v>
      </c>
      <c r="B491" s="396">
        <v>2025</v>
      </c>
      <c r="C491" s="397" t="s">
        <v>4355</v>
      </c>
      <c r="D491" s="395" t="s">
        <v>2691</v>
      </c>
      <c r="E491" s="395" t="s">
        <v>2689</v>
      </c>
      <c r="F491" s="395" t="s">
        <v>1665</v>
      </c>
      <c r="G491" s="397" t="s">
        <v>4355</v>
      </c>
      <c r="H491" s="395" t="s">
        <v>2690</v>
      </c>
      <c r="I491" s="397" t="s">
        <v>4355</v>
      </c>
      <c r="J491" s="397" t="s">
        <v>4355</v>
      </c>
      <c r="K491" s="397" t="s">
        <v>4355</v>
      </c>
      <c r="L491" s="397" t="s">
        <v>4355</v>
      </c>
      <c r="M491" s="397" t="s">
        <v>4355</v>
      </c>
      <c r="N491" s="397" t="s">
        <v>4355</v>
      </c>
      <c r="O491" s="395" t="s">
        <v>2690</v>
      </c>
      <c r="P491" s="397" t="s">
        <v>4355</v>
      </c>
      <c r="Q491" s="397" t="s">
        <v>4355</v>
      </c>
      <c r="R491" s="397" t="s">
        <v>4355</v>
      </c>
      <c r="S491" s="397" t="s">
        <v>4355</v>
      </c>
      <c r="T491" s="397" t="s">
        <v>4355</v>
      </c>
      <c r="U491" s="397" t="s">
        <v>4355</v>
      </c>
      <c r="V491" s="397" t="s">
        <v>4355</v>
      </c>
      <c r="W491" s="397" t="s">
        <v>4355</v>
      </c>
      <c r="X491" s="397" t="s">
        <v>4355</v>
      </c>
      <c r="Y491" s="397" t="s">
        <v>4355</v>
      </c>
      <c r="Z491" s="397" t="s">
        <v>4355</v>
      </c>
      <c r="AA491" s="397" t="s">
        <v>4355</v>
      </c>
      <c r="AB491" s="397" t="s">
        <v>4355</v>
      </c>
      <c r="AC491" s="397" t="s">
        <v>4355</v>
      </c>
      <c r="AD491" s="397" t="s">
        <v>4355</v>
      </c>
      <c r="AE491" s="397" t="s">
        <v>4355</v>
      </c>
      <c r="AF491" s="397" t="s">
        <v>4355</v>
      </c>
      <c r="AG491" s="397" t="s">
        <v>4355</v>
      </c>
      <c r="AH491" s="397" t="s">
        <v>4355</v>
      </c>
      <c r="AI491" s="397" t="s">
        <v>4355</v>
      </c>
      <c r="AJ491" s="397" t="s">
        <v>4355</v>
      </c>
      <c r="AK491" s="397" t="s">
        <v>4355</v>
      </c>
      <c r="AL491" s="397" t="s">
        <v>4355</v>
      </c>
      <c r="AM491" s="397" t="s">
        <v>4355</v>
      </c>
      <c r="AN491" s="397" t="s">
        <v>4355</v>
      </c>
      <c r="AO491" s="397" t="s">
        <v>4355</v>
      </c>
      <c r="AP491" s="397" t="s">
        <v>4355</v>
      </c>
      <c r="AQ491" s="397" t="s">
        <v>4355</v>
      </c>
      <c r="AR491" s="397" t="s">
        <v>4355</v>
      </c>
      <c r="AS491" s="397" t="s">
        <v>4355</v>
      </c>
      <c r="AT491" s="21" t="s">
        <v>4355</v>
      </c>
      <c r="AU491" s="397" t="s">
        <v>4355</v>
      </c>
      <c r="AV491" s="397" t="s">
        <v>4355</v>
      </c>
      <c r="AW491" s="397" t="s">
        <v>4355</v>
      </c>
      <c r="AX491" s="397" t="s">
        <v>4355</v>
      </c>
      <c r="AY491" s="397" t="s">
        <v>4355</v>
      </c>
      <c r="AZ491" s="395" t="s">
        <v>55</v>
      </c>
      <c r="BA491" s="398" t="s">
        <v>4870</v>
      </c>
      <c r="BB491" s="397" t="s">
        <v>4355</v>
      </c>
      <c r="BC491" s="397" t="s">
        <v>4355</v>
      </c>
      <c r="BD491" s="397" t="s">
        <v>4355</v>
      </c>
      <c r="BE491" s="57" t="e">
        <f t="shared" ca="1" si="72"/>
        <v>#VALUE!</v>
      </c>
      <c r="BF491" s="42" t="e">
        <f t="shared" ca="1" si="73"/>
        <v>#VALUE!</v>
      </c>
    </row>
    <row r="492" spans="1:58" s="399" customFormat="1" ht="203" x14ac:dyDescent="0.35">
      <c r="A492" s="395" t="s">
        <v>3225</v>
      </c>
      <c r="B492" s="396">
        <v>2025</v>
      </c>
      <c r="C492" s="397" t="s">
        <v>4866</v>
      </c>
      <c r="D492" s="395" t="s">
        <v>2691</v>
      </c>
      <c r="E492" s="395" t="s">
        <v>3235</v>
      </c>
      <c r="F492" s="395" t="s">
        <v>1665</v>
      </c>
      <c r="G492" s="397" t="s">
        <v>4866</v>
      </c>
      <c r="H492" s="395" t="s">
        <v>3236</v>
      </c>
      <c r="I492" s="395"/>
      <c r="J492" s="400"/>
      <c r="K492" s="395"/>
      <c r="L492" s="395"/>
      <c r="M492" s="395"/>
      <c r="N492" s="395"/>
      <c r="O492" s="395" t="s">
        <v>3236</v>
      </c>
      <c r="P492" s="401"/>
      <c r="Q492" s="401"/>
      <c r="R492" s="401"/>
      <c r="S492" s="401"/>
      <c r="T492" s="401"/>
      <c r="U492" s="395"/>
      <c r="V492" s="396"/>
      <c r="W492" s="395"/>
      <c r="X492" s="395"/>
      <c r="Y492" s="395"/>
      <c r="Z492" s="395"/>
      <c r="AA492" s="395"/>
      <c r="AB492" s="402"/>
      <c r="AC492" s="403"/>
      <c r="AD492" s="403"/>
      <c r="AE492" s="395"/>
      <c r="AF492" s="395"/>
      <c r="AG492" s="395"/>
      <c r="AH492" s="395"/>
      <c r="AI492" s="395"/>
      <c r="AJ492" s="395"/>
      <c r="AK492" s="395"/>
      <c r="AL492" s="395"/>
      <c r="AM492" s="395"/>
      <c r="AN492" s="395"/>
      <c r="AO492" s="395"/>
      <c r="AP492" s="395"/>
      <c r="AQ492" s="395"/>
      <c r="AR492" s="395"/>
      <c r="AS492" s="395"/>
      <c r="AT492" s="3"/>
      <c r="AU492" s="395"/>
      <c r="AV492" s="395"/>
      <c r="AW492" s="395" t="s">
        <v>53</v>
      </c>
      <c r="AX492" s="395"/>
      <c r="AY492" s="395"/>
      <c r="AZ492" s="395"/>
      <c r="BA492" s="404" t="s">
        <v>4868</v>
      </c>
      <c r="BB492" s="395"/>
      <c r="BC492" s="395"/>
      <c r="BD492" s="395"/>
      <c r="BE492" s="57">
        <f t="shared" ca="1" si="72"/>
        <v>-45892</v>
      </c>
      <c r="BF492" s="42" t="str">
        <f t="shared" ca="1" si="73"/>
        <v>TERMINADO</v>
      </c>
    </row>
    <row r="493" spans="1:58" s="399" customFormat="1" ht="79.25" customHeight="1" x14ac:dyDescent="0.35">
      <c r="A493" s="395" t="s">
        <v>3380</v>
      </c>
      <c r="B493" s="396">
        <v>2025</v>
      </c>
      <c r="C493" s="397" t="s">
        <v>4865</v>
      </c>
      <c r="D493" s="395" t="s">
        <v>2691</v>
      </c>
      <c r="E493" s="395" t="s">
        <v>3377</v>
      </c>
      <c r="F493" s="395" t="s">
        <v>1665</v>
      </c>
      <c r="G493" s="397" t="s">
        <v>4865</v>
      </c>
      <c r="H493" s="395" t="s">
        <v>3379</v>
      </c>
      <c r="I493" s="395"/>
      <c r="J493" s="400"/>
      <c r="K493" s="395"/>
      <c r="L493" s="395"/>
      <c r="M493" s="395"/>
      <c r="N493" s="395"/>
      <c r="O493" s="395" t="s">
        <v>3379</v>
      </c>
      <c r="P493" s="401"/>
      <c r="Q493" s="401"/>
      <c r="R493" s="401"/>
      <c r="S493" s="401"/>
      <c r="T493" s="401"/>
      <c r="U493" s="395"/>
      <c r="V493" s="396"/>
      <c r="W493" s="395"/>
      <c r="X493" s="395"/>
      <c r="Y493" s="395"/>
      <c r="Z493" s="395"/>
      <c r="AA493" s="395"/>
      <c r="AB493" s="402"/>
      <c r="AC493" s="403"/>
      <c r="AD493" s="403"/>
      <c r="AE493" s="395"/>
      <c r="AF493" s="395"/>
      <c r="AG493" s="395"/>
      <c r="AH493" s="395"/>
      <c r="AI493" s="395"/>
      <c r="AJ493" s="395"/>
      <c r="AK493" s="395"/>
      <c r="AL493" s="395"/>
      <c r="AM493" s="395"/>
      <c r="AN493" s="395"/>
      <c r="AO493" s="395"/>
      <c r="AP493" s="395"/>
      <c r="AQ493" s="395"/>
      <c r="AR493" s="395"/>
      <c r="AS493" s="395"/>
      <c r="AT493" s="3"/>
      <c r="AU493" s="395"/>
      <c r="AV493" s="395"/>
      <c r="AW493" s="395"/>
      <c r="AX493" s="395"/>
      <c r="AY493" s="395"/>
      <c r="AZ493" s="395"/>
      <c r="BA493" s="404" t="s">
        <v>4869</v>
      </c>
      <c r="BB493" s="395"/>
      <c r="BC493" s="395"/>
      <c r="BD493" s="395"/>
      <c r="BE493" s="57">
        <f t="shared" ca="1" si="72"/>
        <v>-45892</v>
      </c>
      <c r="BF493" s="42" t="str">
        <f t="shared" ca="1" si="73"/>
        <v>TERMINADO</v>
      </c>
    </row>
    <row r="494" spans="1:58" s="399" customFormat="1" ht="203" x14ac:dyDescent="0.35">
      <c r="A494" s="395" t="s">
        <v>3904</v>
      </c>
      <c r="B494" s="396">
        <v>2025</v>
      </c>
      <c r="C494" s="397" t="s">
        <v>4866</v>
      </c>
      <c r="D494" s="395" t="s">
        <v>2691</v>
      </c>
      <c r="E494" s="395" t="s">
        <v>4138</v>
      </c>
      <c r="F494" s="395" t="s">
        <v>1665</v>
      </c>
      <c r="G494" s="397" t="s">
        <v>4866</v>
      </c>
      <c r="H494" s="395" t="s">
        <v>4137</v>
      </c>
      <c r="I494" s="395"/>
      <c r="J494" s="400"/>
      <c r="K494" s="395"/>
      <c r="L494" s="395"/>
      <c r="M494" s="395"/>
      <c r="N494" s="395"/>
      <c r="O494" s="395" t="s">
        <v>4137</v>
      </c>
      <c r="P494" s="401"/>
      <c r="Q494" s="401"/>
      <c r="R494" s="401"/>
      <c r="S494" s="401"/>
      <c r="T494" s="401"/>
      <c r="U494" s="395"/>
      <c r="V494" s="396"/>
      <c r="W494" s="395"/>
      <c r="X494" s="395"/>
      <c r="Y494" s="395"/>
      <c r="Z494" s="395"/>
      <c r="AA494" s="395"/>
      <c r="AB494" s="402"/>
      <c r="AC494" s="403"/>
      <c r="AD494" s="403"/>
      <c r="AE494" s="395"/>
      <c r="AF494" s="395"/>
      <c r="AG494" s="395"/>
      <c r="AH494" s="395"/>
      <c r="AI494" s="395"/>
      <c r="AJ494" s="395"/>
      <c r="AK494" s="395"/>
      <c r="AL494" s="395"/>
      <c r="AM494" s="395"/>
      <c r="AN494" s="395"/>
      <c r="AO494" s="395"/>
      <c r="AP494" s="395"/>
      <c r="AQ494" s="395"/>
      <c r="AR494" s="395"/>
      <c r="AS494" s="395"/>
      <c r="AT494" s="3"/>
      <c r="AU494" s="395"/>
      <c r="AV494" s="395"/>
      <c r="AW494" s="395"/>
      <c r="AX494" s="395"/>
      <c r="AY494" s="395"/>
      <c r="AZ494" s="395"/>
      <c r="BA494" s="398" t="s">
        <v>4873</v>
      </c>
      <c r="BB494" s="395"/>
      <c r="BC494" s="395"/>
      <c r="BD494" s="395"/>
      <c r="BE494" s="57">
        <f t="shared" ca="1" si="72"/>
        <v>-45892</v>
      </c>
      <c r="BF494" s="42" t="str">
        <f t="shared" ca="1" si="73"/>
        <v>TERMINADO</v>
      </c>
    </row>
    <row r="495" spans="1:58" s="399" customFormat="1" ht="56" x14ac:dyDescent="0.35">
      <c r="A495" s="395" t="s">
        <v>98</v>
      </c>
      <c r="B495" s="396">
        <v>2025</v>
      </c>
      <c r="C495" s="396"/>
      <c r="D495" s="395" t="s">
        <v>2691</v>
      </c>
      <c r="E495" s="395" t="s">
        <v>4872</v>
      </c>
      <c r="F495" s="395" t="s">
        <v>1665</v>
      </c>
      <c r="G495" s="395"/>
      <c r="H495" s="395" t="s">
        <v>2690</v>
      </c>
      <c r="I495" s="395"/>
      <c r="J495" s="400"/>
      <c r="K495" s="395"/>
      <c r="L495" s="395"/>
      <c r="M495" s="395"/>
      <c r="N495" s="395"/>
      <c r="O495" s="395" t="s">
        <v>2690</v>
      </c>
      <c r="P495" s="401"/>
      <c r="Q495" s="401"/>
      <c r="R495" s="401"/>
      <c r="S495" s="401"/>
      <c r="T495" s="401"/>
      <c r="U495" s="395"/>
      <c r="V495" s="396"/>
      <c r="W495" s="395"/>
      <c r="X495" s="395"/>
      <c r="Y495" s="395"/>
      <c r="Z495" s="395"/>
      <c r="AA495" s="395"/>
      <c r="AB495" s="402"/>
      <c r="AC495" s="403"/>
      <c r="AD495" s="403"/>
      <c r="AE495" s="395"/>
      <c r="AF495" s="395"/>
      <c r="AG495" s="395"/>
      <c r="AH495" s="395"/>
      <c r="AI495" s="395"/>
      <c r="AJ495" s="395"/>
      <c r="AK495" s="395"/>
      <c r="AL495" s="395"/>
      <c r="AM495" s="395"/>
      <c r="AN495" s="395"/>
      <c r="AO495" s="395"/>
      <c r="AP495" s="395"/>
      <c r="AQ495" s="395"/>
      <c r="AR495" s="395"/>
      <c r="AS495" s="395"/>
      <c r="AT495" s="3"/>
      <c r="AU495" s="395"/>
      <c r="AV495" s="395"/>
      <c r="AW495" s="395"/>
      <c r="AX495" s="395"/>
      <c r="AY495" s="395"/>
      <c r="AZ495" s="395"/>
      <c r="BA495" s="395"/>
      <c r="BB495" s="395"/>
      <c r="BC495" s="395"/>
      <c r="BD495" s="395"/>
      <c r="BE495" s="57">
        <f t="shared" ca="1" si="72"/>
        <v>-45892</v>
      </c>
      <c r="BF495" s="42" t="str">
        <f t="shared" ca="1" si="73"/>
        <v>TERMINADO</v>
      </c>
    </row>
    <row r="496" spans="1:58" ht="119.4" customHeight="1" x14ac:dyDescent="0.35">
      <c r="A496" s="39" t="s">
        <v>864</v>
      </c>
      <c r="B496" s="1">
        <v>2025</v>
      </c>
      <c r="C496" s="200"/>
      <c r="D496" s="39"/>
      <c r="E496" s="3" t="s">
        <v>4876</v>
      </c>
      <c r="F496" s="39"/>
      <c r="G496" s="39"/>
      <c r="H496" s="39"/>
      <c r="I496" s="39"/>
      <c r="J496" s="263"/>
      <c r="K496" s="39"/>
      <c r="L496" s="39"/>
      <c r="M496" s="39"/>
      <c r="N496" s="39"/>
      <c r="O496" s="39" t="s">
        <v>3495</v>
      </c>
      <c r="P496" s="199"/>
      <c r="Q496" s="199"/>
      <c r="R496" s="199"/>
      <c r="S496" s="199"/>
      <c r="T496" s="199"/>
      <c r="U496" s="39"/>
      <c r="V496" s="200"/>
      <c r="W496" s="39"/>
      <c r="X496" s="39"/>
      <c r="Y496" s="39"/>
      <c r="Z496" s="39"/>
      <c r="AA496" s="39"/>
      <c r="AB496" s="264"/>
      <c r="AC496" s="220"/>
      <c r="AD496" s="220"/>
      <c r="AE496" s="39"/>
      <c r="AF496" s="39"/>
      <c r="AG496" s="39"/>
      <c r="AH496" s="39"/>
      <c r="AI496" s="39"/>
      <c r="AJ496" s="39"/>
      <c r="AK496" s="39"/>
      <c r="AL496" s="39"/>
      <c r="AM496" s="39"/>
      <c r="AN496" s="39"/>
      <c r="AO496" s="39"/>
      <c r="AP496" s="39"/>
      <c r="AQ496" s="39"/>
      <c r="AR496" s="39"/>
      <c r="AS496" s="39"/>
      <c r="AT496" s="3"/>
      <c r="AU496" s="39"/>
      <c r="AV496" s="39"/>
      <c r="AW496" s="39"/>
      <c r="AX496" s="39"/>
      <c r="AY496" s="39"/>
      <c r="AZ496" s="39"/>
      <c r="BA496" s="39"/>
      <c r="BB496" s="39"/>
      <c r="BC496" s="39"/>
      <c r="BD496" s="39"/>
      <c r="BE496" s="57">
        <f t="shared" ca="1" si="72"/>
        <v>-45892</v>
      </c>
      <c r="BF496" s="42" t="str">
        <f t="shared" ca="1" si="73"/>
        <v>TERMINADO</v>
      </c>
    </row>
    <row r="497" spans="1:58" ht="119.4" customHeight="1" x14ac:dyDescent="0.35">
      <c r="A497" s="39" t="s">
        <v>864</v>
      </c>
      <c r="B497" s="1">
        <v>2025</v>
      </c>
      <c r="C497" s="200"/>
      <c r="D497" s="39"/>
      <c r="E497" s="3" t="s">
        <v>4877</v>
      </c>
      <c r="F497" s="201"/>
      <c r="G497" s="39"/>
      <c r="H497" s="39"/>
      <c r="I497" s="39"/>
      <c r="J497" s="263"/>
      <c r="K497" s="39"/>
      <c r="L497" s="39"/>
      <c r="M497" s="39"/>
      <c r="N497" s="39"/>
      <c r="O497" s="39" t="s">
        <v>3496</v>
      </c>
      <c r="P497" s="271"/>
      <c r="Q497" s="199"/>
      <c r="R497" s="199"/>
      <c r="S497" s="199"/>
      <c r="T497" s="199"/>
      <c r="U497" s="39"/>
      <c r="V497" s="200"/>
      <c r="W497" s="39"/>
      <c r="X497" s="39"/>
      <c r="Y497" s="39"/>
      <c r="Z497" s="39"/>
      <c r="AA497" s="39"/>
      <c r="AB497" s="264"/>
      <c r="AC497" s="220"/>
      <c r="AD497" s="220"/>
      <c r="AE497" s="39"/>
      <c r="AF497" s="39"/>
      <c r="AG497" s="39"/>
      <c r="AH497" s="39"/>
      <c r="AI497" s="39"/>
      <c r="AJ497" s="39"/>
      <c r="AK497" s="39"/>
      <c r="AL497" s="39"/>
      <c r="AM497" s="39"/>
      <c r="AN497" s="39"/>
      <c r="AO497" s="39"/>
      <c r="AP497" s="39"/>
      <c r="AQ497" s="39"/>
      <c r="AR497" s="39"/>
      <c r="AS497" s="39"/>
      <c r="AT497" s="3"/>
      <c r="AU497" s="39"/>
      <c r="AV497" s="39"/>
      <c r="AW497" s="39"/>
      <c r="AX497" s="39"/>
      <c r="AY497" s="39"/>
      <c r="AZ497" s="39"/>
      <c r="BA497" s="39"/>
      <c r="BB497" s="201"/>
      <c r="BC497" s="201"/>
      <c r="BD497" s="39"/>
      <c r="BE497" s="57">
        <f t="shared" ca="1" si="72"/>
        <v>-45892</v>
      </c>
      <c r="BF497" s="42" t="str">
        <f t="shared" ca="1" si="73"/>
        <v>TERMINADO</v>
      </c>
    </row>
  </sheetData>
  <autoFilter ref="A1:BF497" xr:uid="{00000000-0009-0000-0000-000000000000}">
    <filterColumn colId="25" showButton="0"/>
    <filterColumn colId="26" showButton="0"/>
    <filterColumn colId="30" showButton="0"/>
    <filterColumn colId="31" showButton="0"/>
    <filterColumn colId="33" showButton="0"/>
    <filterColumn colId="34" showButton="0"/>
    <filterColumn colId="35" showButton="0"/>
    <filterColumn colId="37" showButton="0"/>
    <filterColumn colId="38" showButton="0"/>
    <filterColumn colId="51" showButton="0"/>
  </autoFilter>
  <mergeCells count="5">
    <mergeCell ref="Z1:AB1"/>
    <mergeCell ref="AE1:AG1"/>
    <mergeCell ref="AH1:AK1"/>
    <mergeCell ref="AL1:AN1"/>
    <mergeCell ref="AZ1:BA1"/>
  </mergeCells>
  <phoneticPr fontId="21" type="noConversion"/>
  <conditionalFormatting sqref="J3:J18">
    <cfRule type="duplicateValues" dxfId="182" priority="192"/>
  </conditionalFormatting>
  <conditionalFormatting sqref="J19">
    <cfRule type="duplicateValues" dxfId="181" priority="187"/>
  </conditionalFormatting>
  <conditionalFormatting sqref="J20">
    <cfRule type="duplicateValues" dxfId="180" priority="186"/>
  </conditionalFormatting>
  <conditionalFormatting sqref="J21">
    <cfRule type="duplicateValues" dxfId="179" priority="185"/>
  </conditionalFormatting>
  <conditionalFormatting sqref="J22">
    <cfRule type="duplicateValues" dxfId="178" priority="184"/>
  </conditionalFormatting>
  <conditionalFormatting sqref="J23">
    <cfRule type="duplicateValues" dxfId="177" priority="183"/>
  </conditionalFormatting>
  <conditionalFormatting sqref="J24">
    <cfRule type="duplicateValues" dxfId="176" priority="182"/>
  </conditionalFormatting>
  <conditionalFormatting sqref="J25">
    <cfRule type="duplicateValues" dxfId="175" priority="181"/>
  </conditionalFormatting>
  <conditionalFormatting sqref="J26">
    <cfRule type="duplicateValues" dxfId="174" priority="180"/>
  </conditionalFormatting>
  <conditionalFormatting sqref="J27">
    <cfRule type="duplicateValues" dxfId="173" priority="179"/>
  </conditionalFormatting>
  <conditionalFormatting sqref="J28">
    <cfRule type="duplicateValues" dxfId="172" priority="178"/>
  </conditionalFormatting>
  <conditionalFormatting sqref="J29">
    <cfRule type="duplicateValues" dxfId="171" priority="177"/>
  </conditionalFormatting>
  <conditionalFormatting sqref="J30:J31">
    <cfRule type="duplicateValues" dxfId="170" priority="176"/>
  </conditionalFormatting>
  <conditionalFormatting sqref="J32">
    <cfRule type="duplicateValues" dxfId="169" priority="175"/>
  </conditionalFormatting>
  <conditionalFormatting sqref="J33">
    <cfRule type="duplicateValues" dxfId="168" priority="174"/>
  </conditionalFormatting>
  <conditionalFormatting sqref="J34">
    <cfRule type="duplicateValues" dxfId="167" priority="173"/>
  </conditionalFormatting>
  <conditionalFormatting sqref="J35">
    <cfRule type="duplicateValues" dxfId="166" priority="172"/>
  </conditionalFormatting>
  <conditionalFormatting sqref="J36">
    <cfRule type="duplicateValues" dxfId="165" priority="171"/>
  </conditionalFormatting>
  <conditionalFormatting sqref="J37">
    <cfRule type="duplicateValues" dxfId="164" priority="170"/>
  </conditionalFormatting>
  <conditionalFormatting sqref="J38:J39">
    <cfRule type="duplicateValues" dxfId="163" priority="169"/>
  </conditionalFormatting>
  <conditionalFormatting sqref="J40">
    <cfRule type="duplicateValues" dxfId="162" priority="168"/>
  </conditionalFormatting>
  <conditionalFormatting sqref="J41">
    <cfRule type="duplicateValues" dxfId="161" priority="167"/>
  </conditionalFormatting>
  <conditionalFormatting sqref="J42">
    <cfRule type="duplicateValues" dxfId="160" priority="166"/>
  </conditionalFormatting>
  <conditionalFormatting sqref="J43">
    <cfRule type="duplicateValues" dxfId="159" priority="165"/>
  </conditionalFormatting>
  <conditionalFormatting sqref="J44">
    <cfRule type="duplicateValues" dxfId="158" priority="164"/>
  </conditionalFormatting>
  <conditionalFormatting sqref="J45:J46">
    <cfRule type="duplicateValues" dxfId="157" priority="163"/>
  </conditionalFormatting>
  <conditionalFormatting sqref="J47">
    <cfRule type="duplicateValues" dxfId="156" priority="162"/>
  </conditionalFormatting>
  <conditionalFormatting sqref="J48">
    <cfRule type="duplicateValues" dxfId="155" priority="161"/>
  </conditionalFormatting>
  <conditionalFormatting sqref="J49">
    <cfRule type="duplicateValues" dxfId="154" priority="160"/>
  </conditionalFormatting>
  <conditionalFormatting sqref="J50">
    <cfRule type="duplicateValues" dxfId="153" priority="159"/>
  </conditionalFormatting>
  <conditionalFormatting sqref="J51">
    <cfRule type="duplicateValues" dxfId="152" priority="158"/>
  </conditionalFormatting>
  <conditionalFormatting sqref="J52">
    <cfRule type="duplicateValues" dxfId="151" priority="157"/>
  </conditionalFormatting>
  <conditionalFormatting sqref="J53">
    <cfRule type="duplicateValues" dxfId="150" priority="156"/>
  </conditionalFormatting>
  <conditionalFormatting sqref="J54">
    <cfRule type="duplicateValues" dxfId="149" priority="155"/>
  </conditionalFormatting>
  <conditionalFormatting sqref="J55">
    <cfRule type="duplicateValues" dxfId="148" priority="154"/>
  </conditionalFormatting>
  <conditionalFormatting sqref="J56">
    <cfRule type="duplicateValues" dxfId="147" priority="153"/>
  </conditionalFormatting>
  <conditionalFormatting sqref="J57">
    <cfRule type="duplicateValues" dxfId="146" priority="152"/>
  </conditionalFormatting>
  <conditionalFormatting sqref="J58">
    <cfRule type="duplicateValues" dxfId="145" priority="151"/>
  </conditionalFormatting>
  <conditionalFormatting sqref="J61:J72">
    <cfRule type="duplicateValues" dxfId="144" priority="150"/>
  </conditionalFormatting>
  <conditionalFormatting sqref="J73">
    <cfRule type="duplicateValues" dxfId="143" priority="149"/>
  </conditionalFormatting>
  <conditionalFormatting sqref="J75">
    <cfRule type="duplicateValues" dxfId="142" priority="148"/>
  </conditionalFormatting>
  <conditionalFormatting sqref="J76">
    <cfRule type="duplicateValues" dxfId="141" priority="147"/>
  </conditionalFormatting>
  <conditionalFormatting sqref="J77">
    <cfRule type="duplicateValues" dxfId="140" priority="146"/>
  </conditionalFormatting>
  <conditionalFormatting sqref="J78">
    <cfRule type="duplicateValues" dxfId="139" priority="145"/>
  </conditionalFormatting>
  <conditionalFormatting sqref="J79">
    <cfRule type="duplicateValues" dxfId="138" priority="144"/>
  </conditionalFormatting>
  <conditionalFormatting sqref="J80">
    <cfRule type="duplicateValues" dxfId="137" priority="143"/>
  </conditionalFormatting>
  <conditionalFormatting sqref="J81">
    <cfRule type="duplicateValues" dxfId="136" priority="142"/>
  </conditionalFormatting>
  <conditionalFormatting sqref="J82">
    <cfRule type="duplicateValues" dxfId="135" priority="141"/>
  </conditionalFormatting>
  <conditionalFormatting sqref="J83">
    <cfRule type="duplicateValues" dxfId="134" priority="140"/>
  </conditionalFormatting>
  <conditionalFormatting sqref="J84">
    <cfRule type="duplicateValues" dxfId="133" priority="139"/>
  </conditionalFormatting>
  <conditionalFormatting sqref="J85">
    <cfRule type="duplicateValues" dxfId="132" priority="138"/>
  </conditionalFormatting>
  <conditionalFormatting sqref="J86">
    <cfRule type="duplicateValues" dxfId="131" priority="137"/>
  </conditionalFormatting>
  <conditionalFormatting sqref="J87">
    <cfRule type="duplicateValues" dxfId="130" priority="136"/>
  </conditionalFormatting>
  <conditionalFormatting sqref="J88">
    <cfRule type="duplicateValues" dxfId="129" priority="135"/>
  </conditionalFormatting>
  <conditionalFormatting sqref="J89">
    <cfRule type="duplicateValues" dxfId="128" priority="134"/>
  </conditionalFormatting>
  <conditionalFormatting sqref="J90">
    <cfRule type="duplicateValues" dxfId="127" priority="133"/>
  </conditionalFormatting>
  <conditionalFormatting sqref="J91">
    <cfRule type="duplicateValues" dxfId="126" priority="132"/>
  </conditionalFormatting>
  <conditionalFormatting sqref="J92">
    <cfRule type="duplicateValues" dxfId="125" priority="131"/>
  </conditionalFormatting>
  <conditionalFormatting sqref="J93">
    <cfRule type="duplicateValues" dxfId="124" priority="130"/>
  </conditionalFormatting>
  <conditionalFormatting sqref="J94">
    <cfRule type="duplicateValues" dxfId="123" priority="129"/>
  </conditionalFormatting>
  <conditionalFormatting sqref="J95">
    <cfRule type="duplicateValues" dxfId="122" priority="128"/>
  </conditionalFormatting>
  <conditionalFormatting sqref="J96">
    <cfRule type="duplicateValues" dxfId="121" priority="127"/>
  </conditionalFormatting>
  <conditionalFormatting sqref="J97">
    <cfRule type="duplicateValues" dxfId="120" priority="126"/>
  </conditionalFormatting>
  <conditionalFormatting sqref="J98">
    <cfRule type="duplicateValues" dxfId="119" priority="125"/>
  </conditionalFormatting>
  <conditionalFormatting sqref="J99">
    <cfRule type="duplicateValues" dxfId="118" priority="124"/>
  </conditionalFormatting>
  <conditionalFormatting sqref="J100">
    <cfRule type="duplicateValues" dxfId="117" priority="123"/>
  </conditionalFormatting>
  <conditionalFormatting sqref="J101">
    <cfRule type="duplicateValues" dxfId="116" priority="122"/>
  </conditionalFormatting>
  <conditionalFormatting sqref="J102">
    <cfRule type="duplicateValues" dxfId="115" priority="121"/>
  </conditionalFormatting>
  <conditionalFormatting sqref="J103">
    <cfRule type="duplicateValues" dxfId="114" priority="120"/>
  </conditionalFormatting>
  <conditionalFormatting sqref="J104">
    <cfRule type="duplicateValues" dxfId="113" priority="119"/>
  </conditionalFormatting>
  <conditionalFormatting sqref="J105">
    <cfRule type="duplicateValues" dxfId="112" priority="118"/>
  </conditionalFormatting>
  <conditionalFormatting sqref="J106">
    <cfRule type="duplicateValues" dxfId="111" priority="117"/>
  </conditionalFormatting>
  <conditionalFormatting sqref="J107">
    <cfRule type="duplicateValues" dxfId="110" priority="116"/>
  </conditionalFormatting>
  <conditionalFormatting sqref="J108">
    <cfRule type="duplicateValues" dxfId="109" priority="115"/>
  </conditionalFormatting>
  <conditionalFormatting sqref="J109">
    <cfRule type="duplicateValues" dxfId="108" priority="114"/>
  </conditionalFormatting>
  <conditionalFormatting sqref="J110">
    <cfRule type="duplicateValues" dxfId="107" priority="113"/>
  </conditionalFormatting>
  <conditionalFormatting sqref="J111">
    <cfRule type="duplicateValues" dxfId="106" priority="111"/>
  </conditionalFormatting>
  <conditionalFormatting sqref="J112">
    <cfRule type="duplicateValues" dxfId="105" priority="110"/>
  </conditionalFormatting>
  <conditionalFormatting sqref="J113">
    <cfRule type="duplicateValues" dxfId="104" priority="109"/>
  </conditionalFormatting>
  <conditionalFormatting sqref="J114:J130">
    <cfRule type="duplicateValues" dxfId="103" priority="107"/>
  </conditionalFormatting>
  <conditionalFormatting sqref="J132">
    <cfRule type="duplicateValues" dxfId="102" priority="106"/>
  </conditionalFormatting>
  <conditionalFormatting sqref="J133:J134">
    <cfRule type="duplicateValues" dxfId="101" priority="105"/>
  </conditionalFormatting>
  <conditionalFormatting sqref="J135">
    <cfRule type="duplicateValues" dxfId="100" priority="104"/>
  </conditionalFormatting>
  <conditionalFormatting sqref="J136">
    <cfRule type="duplicateValues" dxfId="99" priority="103"/>
  </conditionalFormatting>
  <conditionalFormatting sqref="J137">
    <cfRule type="duplicateValues" dxfId="98" priority="102"/>
  </conditionalFormatting>
  <conditionalFormatting sqref="J138">
    <cfRule type="duplicateValues" dxfId="97" priority="101"/>
  </conditionalFormatting>
  <conditionalFormatting sqref="J139">
    <cfRule type="duplicateValues" dxfId="96" priority="100"/>
  </conditionalFormatting>
  <conditionalFormatting sqref="J140">
    <cfRule type="duplicateValues" dxfId="95" priority="99"/>
  </conditionalFormatting>
  <conditionalFormatting sqref="J141">
    <cfRule type="duplicateValues" dxfId="94" priority="98"/>
  </conditionalFormatting>
  <conditionalFormatting sqref="J142">
    <cfRule type="duplicateValues" dxfId="93" priority="97"/>
  </conditionalFormatting>
  <conditionalFormatting sqref="J143">
    <cfRule type="duplicateValues" dxfId="92" priority="96"/>
  </conditionalFormatting>
  <conditionalFormatting sqref="J144">
    <cfRule type="duplicateValues" dxfId="91" priority="95"/>
  </conditionalFormatting>
  <conditionalFormatting sqref="J145">
    <cfRule type="duplicateValues" dxfId="90" priority="94"/>
  </conditionalFormatting>
  <conditionalFormatting sqref="J146">
    <cfRule type="duplicateValues" dxfId="89" priority="93"/>
  </conditionalFormatting>
  <conditionalFormatting sqref="J147:J148">
    <cfRule type="duplicateValues" dxfId="88" priority="92"/>
  </conditionalFormatting>
  <conditionalFormatting sqref="J149">
    <cfRule type="duplicateValues" dxfId="87" priority="91"/>
  </conditionalFormatting>
  <conditionalFormatting sqref="J150">
    <cfRule type="duplicateValues" dxfId="86" priority="90"/>
  </conditionalFormatting>
  <conditionalFormatting sqref="J151:J152">
    <cfRule type="duplicateValues" dxfId="85" priority="89"/>
  </conditionalFormatting>
  <conditionalFormatting sqref="J153">
    <cfRule type="duplicateValues" dxfId="84" priority="88"/>
  </conditionalFormatting>
  <conditionalFormatting sqref="J154">
    <cfRule type="duplicateValues" dxfId="83" priority="87"/>
  </conditionalFormatting>
  <conditionalFormatting sqref="J155">
    <cfRule type="duplicateValues" dxfId="82" priority="85"/>
  </conditionalFormatting>
  <conditionalFormatting sqref="J156">
    <cfRule type="duplicateValues" dxfId="81" priority="84"/>
  </conditionalFormatting>
  <conditionalFormatting sqref="J157:J158">
    <cfRule type="duplicateValues" dxfId="80" priority="83"/>
  </conditionalFormatting>
  <conditionalFormatting sqref="J160 J480:J482">
    <cfRule type="duplicateValues" dxfId="79" priority="82"/>
  </conditionalFormatting>
  <conditionalFormatting sqref="J161:J171">
    <cfRule type="duplicateValues" dxfId="78" priority="81"/>
  </conditionalFormatting>
  <conditionalFormatting sqref="J172:J173">
    <cfRule type="duplicateValues" dxfId="77" priority="80"/>
  </conditionalFormatting>
  <conditionalFormatting sqref="J174">
    <cfRule type="duplicateValues" dxfId="76" priority="79"/>
  </conditionalFormatting>
  <conditionalFormatting sqref="J175">
    <cfRule type="duplicateValues" dxfId="75" priority="78"/>
  </conditionalFormatting>
  <conditionalFormatting sqref="J176">
    <cfRule type="duplicateValues" dxfId="74" priority="77"/>
  </conditionalFormatting>
  <conditionalFormatting sqref="J177:J178">
    <cfRule type="duplicateValues" dxfId="73" priority="76"/>
  </conditionalFormatting>
  <conditionalFormatting sqref="J179">
    <cfRule type="duplicateValues" dxfId="72" priority="75"/>
  </conditionalFormatting>
  <conditionalFormatting sqref="J180">
    <cfRule type="duplicateValues" dxfId="71" priority="74"/>
  </conditionalFormatting>
  <conditionalFormatting sqref="J181">
    <cfRule type="duplicateValues" dxfId="70" priority="73"/>
  </conditionalFormatting>
  <conditionalFormatting sqref="J182">
    <cfRule type="duplicateValues" dxfId="69" priority="72"/>
  </conditionalFormatting>
  <conditionalFormatting sqref="J183">
    <cfRule type="duplicateValues" dxfId="68" priority="71"/>
  </conditionalFormatting>
  <conditionalFormatting sqref="J184">
    <cfRule type="duplicateValues" dxfId="67" priority="70"/>
  </conditionalFormatting>
  <conditionalFormatting sqref="J185">
    <cfRule type="duplicateValues" dxfId="66" priority="69"/>
  </conditionalFormatting>
  <conditionalFormatting sqref="J186:J189">
    <cfRule type="duplicateValues" dxfId="65" priority="68"/>
  </conditionalFormatting>
  <conditionalFormatting sqref="J190">
    <cfRule type="duplicateValues" dxfId="64" priority="67"/>
  </conditionalFormatting>
  <conditionalFormatting sqref="J191">
    <cfRule type="duplicateValues" dxfId="63" priority="66"/>
  </conditionalFormatting>
  <conditionalFormatting sqref="J192">
    <cfRule type="duplicateValues" dxfId="62" priority="65"/>
  </conditionalFormatting>
  <conditionalFormatting sqref="J215:J225">
    <cfRule type="duplicateValues" dxfId="61" priority="63"/>
  </conditionalFormatting>
  <conditionalFormatting sqref="J226:J228">
    <cfRule type="duplicateValues" dxfId="60" priority="62"/>
  </conditionalFormatting>
  <conditionalFormatting sqref="J229:J230">
    <cfRule type="duplicateValues" dxfId="59" priority="61"/>
  </conditionalFormatting>
  <conditionalFormatting sqref="J231:J232">
    <cfRule type="duplicateValues" dxfId="58" priority="60"/>
  </conditionalFormatting>
  <conditionalFormatting sqref="J233:J234">
    <cfRule type="duplicateValues" dxfId="57" priority="59"/>
  </conditionalFormatting>
  <conditionalFormatting sqref="J235:J253">
    <cfRule type="duplicateValues" dxfId="56" priority="57"/>
  </conditionalFormatting>
  <conditionalFormatting sqref="J254:J255">
    <cfRule type="duplicateValues" dxfId="55" priority="56"/>
  </conditionalFormatting>
  <conditionalFormatting sqref="J256:J257">
    <cfRule type="duplicateValues" dxfId="54" priority="55"/>
  </conditionalFormatting>
  <conditionalFormatting sqref="J258:J261">
    <cfRule type="duplicateValues" dxfId="53" priority="54"/>
  </conditionalFormatting>
  <conditionalFormatting sqref="J263:J264">
    <cfRule type="duplicateValues" dxfId="52" priority="53"/>
  </conditionalFormatting>
  <conditionalFormatting sqref="J265">
    <cfRule type="duplicateValues" dxfId="51" priority="52"/>
  </conditionalFormatting>
  <conditionalFormatting sqref="J266:J268">
    <cfRule type="duplicateValues" dxfId="50" priority="51"/>
  </conditionalFormatting>
  <conditionalFormatting sqref="J269:J271">
    <cfRule type="duplicateValues" dxfId="49" priority="50"/>
  </conditionalFormatting>
  <conditionalFormatting sqref="J272:J281">
    <cfRule type="duplicateValues" dxfId="48" priority="49"/>
  </conditionalFormatting>
  <conditionalFormatting sqref="J282:J298">
    <cfRule type="duplicateValues" dxfId="47" priority="48"/>
  </conditionalFormatting>
  <conditionalFormatting sqref="J300">
    <cfRule type="duplicateValues" dxfId="46" priority="47"/>
  </conditionalFormatting>
  <conditionalFormatting sqref="J302:J313">
    <cfRule type="duplicateValues" dxfId="45" priority="46"/>
  </conditionalFormatting>
  <conditionalFormatting sqref="J314">
    <cfRule type="duplicateValues" dxfId="44" priority="44"/>
  </conditionalFormatting>
  <conditionalFormatting sqref="J315:J318">
    <cfRule type="duplicateValues" dxfId="43" priority="45"/>
  </conditionalFormatting>
  <conditionalFormatting sqref="J319:J350">
    <cfRule type="duplicateValues" dxfId="42" priority="193"/>
  </conditionalFormatting>
  <conditionalFormatting sqref="J351:J353">
    <cfRule type="duplicateValues" dxfId="41" priority="42"/>
  </conditionalFormatting>
  <conditionalFormatting sqref="J354">
    <cfRule type="duplicateValues" dxfId="40" priority="41"/>
  </conditionalFormatting>
  <conditionalFormatting sqref="J355:J377">
    <cfRule type="duplicateValues" dxfId="39" priority="40"/>
  </conditionalFormatting>
  <conditionalFormatting sqref="J379:J384">
    <cfRule type="duplicateValues" dxfId="38" priority="39"/>
  </conditionalFormatting>
  <conditionalFormatting sqref="J385">
    <cfRule type="duplicateValues" dxfId="37" priority="35"/>
  </conditionalFormatting>
  <conditionalFormatting sqref="J386">
    <cfRule type="duplicateValues" dxfId="36" priority="37"/>
  </conditionalFormatting>
  <conditionalFormatting sqref="J387:J388 J193:J213">
    <cfRule type="duplicateValues" dxfId="35" priority="64"/>
  </conditionalFormatting>
  <conditionalFormatting sqref="J389">
    <cfRule type="duplicateValues" dxfId="34" priority="36"/>
  </conditionalFormatting>
  <conditionalFormatting sqref="J390">
    <cfRule type="duplicateValues" dxfId="33" priority="28"/>
  </conditionalFormatting>
  <conditionalFormatting sqref="J391">
    <cfRule type="duplicateValues" dxfId="32" priority="21"/>
  </conditionalFormatting>
  <conditionalFormatting sqref="J392:J393">
    <cfRule type="duplicateValues" dxfId="31" priority="34"/>
  </conditionalFormatting>
  <conditionalFormatting sqref="J394:J395">
    <cfRule type="duplicateValues" dxfId="30" priority="33"/>
  </conditionalFormatting>
  <conditionalFormatting sqref="J396">
    <cfRule type="duplicateValues" dxfId="29" priority="29"/>
  </conditionalFormatting>
  <conditionalFormatting sqref="J397">
    <cfRule type="duplicateValues" dxfId="28" priority="31"/>
  </conditionalFormatting>
  <conditionalFormatting sqref="J398:J399">
    <cfRule type="duplicateValues" dxfId="27" priority="30"/>
  </conditionalFormatting>
  <conditionalFormatting sqref="J400:J403">
    <cfRule type="duplicateValues" dxfId="26" priority="32"/>
  </conditionalFormatting>
  <conditionalFormatting sqref="J404">
    <cfRule type="duplicateValues" dxfId="25" priority="27"/>
  </conditionalFormatting>
  <conditionalFormatting sqref="J405">
    <cfRule type="duplicateValues" dxfId="24" priority="26"/>
  </conditionalFormatting>
  <conditionalFormatting sqref="J406">
    <cfRule type="duplicateValues" dxfId="23" priority="20"/>
  </conditionalFormatting>
  <conditionalFormatting sqref="J407:J409">
    <cfRule type="duplicateValues" dxfId="22" priority="25"/>
  </conditionalFormatting>
  <conditionalFormatting sqref="J410">
    <cfRule type="duplicateValues" dxfId="21" priority="19"/>
  </conditionalFormatting>
  <conditionalFormatting sqref="J411">
    <cfRule type="duplicateValues" dxfId="20" priority="24"/>
  </conditionalFormatting>
  <conditionalFormatting sqref="J412:J415">
    <cfRule type="duplicateValues" dxfId="19" priority="23"/>
  </conditionalFormatting>
  <conditionalFormatting sqref="J416">
    <cfRule type="duplicateValues" dxfId="18" priority="18"/>
  </conditionalFormatting>
  <conditionalFormatting sqref="J417:J421">
    <cfRule type="duplicateValues" dxfId="17" priority="22"/>
  </conditionalFormatting>
  <conditionalFormatting sqref="J422:J424">
    <cfRule type="duplicateValues" dxfId="16" priority="17"/>
  </conditionalFormatting>
  <conditionalFormatting sqref="J425">
    <cfRule type="duplicateValues" dxfId="15" priority="15"/>
  </conditionalFormatting>
  <conditionalFormatting sqref="J426:J430">
    <cfRule type="duplicateValues" dxfId="14" priority="16"/>
  </conditionalFormatting>
  <conditionalFormatting sqref="J440">
    <cfRule type="duplicateValues" dxfId="13" priority="3"/>
  </conditionalFormatting>
  <conditionalFormatting sqref="J458:J459">
    <cfRule type="duplicateValues" dxfId="12" priority="12"/>
  </conditionalFormatting>
  <conditionalFormatting sqref="J460:J461">
    <cfRule type="duplicateValues" dxfId="11" priority="194"/>
  </conditionalFormatting>
  <conditionalFormatting sqref="J462">
    <cfRule type="duplicateValues" dxfId="10" priority="11"/>
  </conditionalFormatting>
  <conditionalFormatting sqref="J463">
    <cfRule type="duplicateValues" dxfId="9" priority="10"/>
  </conditionalFormatting>
  <conditionalFormatting sqref="J464">
    <cfRule type="duplicateValues" dxfId="8" priority="9"/>
  </conditionalFormatting>
  <conditionalFormatting sqref="J465">
    <cfRule type="duplicateValues" dxfId="7" priority="8"/>
  </conditionalFormatting>
  <conditionalFormatting sqref="J466">
    <cfRule type="duplicateValues" dxfId="6" priority="7"/>
  </conditionalFormatting>
  <conditionalFormatting sqref="J467">
    <cfRule type="duplicateValues" dxfId="5" priority="2"/>
  </conditionalFormatting>
  <conditionalFormatting sqref="J468">
    <cfRule type="duplicateValues" dxfId="4" priority="6"/>
  </conditionalFormatting>
  <conditionalFormatting sqref="J469">
    <cfRule type="duplicateValues" dxfId="3" priority="5"/>
  </conditionalFormatting>
  <conditionalFormatting sqref="J470">
    <cfRule type="duplicateValues" dxfId="2" priority="4"/>
  </conditionalFormatting>
  <conditionalFormatting sqref="J479">
    <cfRule type="duplicateValues" dxfId="1" priority="1"/>
  </conditionalFormatting>
  <conditionalFormatting sqref="J485 J431:J439 J441:J457">
    <cfRule type="duplicateValues" dxfId="0" priority="14"/>
  </conditionalFormatting>
  <hyperlinks>
    <hyperlink ref="BA3" r:id="rId1" display="https://www.secop.gov.co/CO1BusinessLine/Tendering/BuyerWorkArea/Index?docUniqueIdentifier=CO1.BDOS.7374138&amp;prevCtxUrl=https%3a%2f%2fwww.secop.gov.co%2fCO1BusinessLine%2fTendering%2fBuyerDossierWorkspace%2fIndex%3fallWords2Search%3d001-2025%26createDateFrom%3d27%2f07%2f2024+21%3a56%3a00%26createDateTo%3d27%2f01%2f2025+21%3a56%3a00%26filteringState%3d0%26sortingState%3dLastModifiedDESC%26showAdvancedSearch%3dTrue%26showAdvancedSearchFields%3dFalse%26advSrchFolderCode%3dALL%26selectedDossier%3dCO1.BDOS.7374138%26selectedRequest%3dCO1.REQ.7510348%26&amp;prevCtxLbl=Procesos+de+la+Entidad+Estatal" xr:uid="{00000000-0004-0000-0000-000000000000}"/>
    <hyperlink ref="BA4" r:id="rId2" display="https://www.secop.gov.co/CO1BusinessLine/Tendering/ProcedureEdit/View?docUniqueIdentifier=CO1.REQ.7415156&amp;prevCtxUrl=https%3a%2f%2fwww.secop.gov.co%2fCO1BusinessLine%2fTendering%2fBuyerDossierWorkspace%2fIndex%3fallWords2Search%3d002-2025%26createDateFrom%3d27%2f07%2f2024+22%3a14%3a00%26createDateTo%3d27%2f01%2f2025+22%3a14%3a00%26filteringState%3d0%26sortingState%3dLastModifiedDESC%26showAdvancedSearch%3dTrue%26showAdvancedSearchFields%3dFalse%26advSrchFolderCode%3dALL%26selectedDossier%3dCO1.BDOS.7279058%26selectedRequest%3dCO1.REQ.7415156%26&amp;prevCtxLbl=Procesos+de+la+Entidad+Estatal" xr:uid="{00000000-0004-0000-0000-000001000000}"/>
    <hyperlink ref="BA240" r:id="rId3" display="https://www.secop.gov.co/CO1ContractsManagement/Tendering/ProcurementContractEdit/Update?ProfileName=CCE-11-Procedimiento_Publicidad&amp;PPI=CO1.PPI.38070849&amp;DocUniqueName=ContratoDeCompra&amp;DocTypeName=NextWay.Entities.Marketplace.Tendering.ProcurementContract&amp;ProfileVersion=12&amp;DocUniqueIdentifier=CO1.PCCNTR.7629647&amp;prevCtxUrl=https%3a%2f%2fwww.secop.gov.co%3a443%2fCO1ContractsManagement%2fTendering%2fProcurementContractManagement%2fIndex&amp;prevCtxLbl=Contratos+" xr:uid="{00000000-0004-0000-0000-000002000000}"/>
    <hyperlink ref="BA258" r:id="rId4" display="https://www.secop.gov.co/CO1ContractsManagement/Tendering/ProcurementContractEdit/Update?ProfileName=CCE-15-Procedimiento_Publicidad_with_ProposalsPhase&amp;PPI=CO1.PPI.37811851&amp;DocUniqueName=ContratoDeCompra&amp;DocTypeName=NextWay.Entities.Marketplace.Tendering.ProcurementContract&amp;ProfileVersion=9&amp;DocUniqueIdentifier=CO1.PCCNTR.7680722&amp;prevCtxUrl=https%3a%2f%2fwww.secop.gov.co%3a443%2fCO1ContractsManagement%2fTendering%2fProcurementContractManagement%2fIndex&amp;prevCtxLbl=Contratos+" xr:uid="{00000000-0004-0000-0000-000003000000}"/>
    <hyperlink ref="BA68" r:id="rId5" display="https://www.secop.gov.co/CO1ContractsManagement/Tendering/ProcurementContractEdit/Update?ProfileName=CCE-11-Procedimiento_Publicidad&amp;PPI=CO1.PPI.36790571&amp;DocUniqueName=ContratoDeCompra&amp;DocTypeName=NextWay.Entities.Marketplace.Tendering.ProcurementContract&amp;ProfileVersion=12&amp;DocUniqueIdentifier=CO1.PCCNTR.7286118&amp;prevCtxUrl=https%3a%2f%2fwww.secop.gov.co%3a443%2fCO1ContractsManagement%2fTendering%2fProcurementContractManagement%2fIndex&amp;prevCtxLbl=Contratos+" xr:uid="{00000000-0004-0000-0000-000004000000}"/>
    <hyperlink ref="BA484" r:id="rId6" display="https://www.secop.gov.co/CO1BusinessLine/Tendering/ProcedureEdit/View?docUniqueIdentifier=CO1.REQ.8653582&amp;prevCtxUrl=https%3a%2f%2fwww.secop.gov.co%2fCO1BusinessLine%2fTendering%2fBuyerDossierWorkspace%2fIndex%3fcreateDateFrom%3d20%2f02%2f2025+19%3a53%3a55%26createDateTo%3d20%2f08%2f2025+19%3a53%3a55%26filteringState%3d1%26sortingState%3dLastModifiedDESC%26showAdvancedSearch%3dFalse%26showAdvancedSearchFields%3dFalse%26folderCode%3dALL%26selectedDossier%3dCO1.BDOS.8399701%26selectedRequest%3dCO1.REQ.8653582%26&amp;prevCtxLbl=Procesos+de+la+Entidad+Estatal" xr:uid="{C18994EA-D73C-49BC-95E1-F4ABB2E34ABC}"/>
  </hyperlinks>
  <pageMargins left="0.27559055118110237" right="0.35433070866141736" top="0.74803149606299213" bottom="0.74803149606299213" header="0.31496062992125984" footer="0.31496062992125984"/>
  <pageSetup scale="87" fitToHeight="0" orientation="landscape" r:id="rId7"/>
  <legacy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U82"/>
  <sheetViews>
    <sheetView zoomScale="50" zoomScaleNormal="50" workbookViewId="0">
      <pane xSplit="6" ySplit="3" topLeftCell="G4" activePane="bottomRight" state="frozen"/>
      <selection pane="topRight" activeCell="G1" sqref="G1"/>
      <selection pane="bottomLeft" activeCell="A4" sqref="A4"/>
      <selection pane="bottomRight" activeCell="P9" sqref="P9"/>
    </sheetView>
  </sheetViews>
  <sheetFormatPr baseColWidth="10" defaultRowHeight="14.5" x14ac:dyDescent="0.35"/>
  <cols>
    <col min="1" max="1" width="14" customWidth="1"/>
    <col min="3" max="3" width="17" bestFit="1" customWidth="1"/>
    <col min="4" max="4" width="18.6328125" customWidth="1"/>
    <col min="5" max="5" width="18.54296875" customWidth="1"/>
    <col min="6" max="6" width="14.90625" customWidth="1"/>
    <col min="7" max="7" width="16.36328125" customWidth="1"/>
    <col min="8" max="8" width="14.6328125" customWidth="1"/>
    <col min="9" max="9" width="33" customWidth="1"/>
    <col min="10" max="10" width="18.6328125" customWidth="1"/>
    <col min="11" max="11" width="52.08984375" customWidth="1"/>
    <col min="12" max="12" width="21.90625" customWidth="1"/>
    <col min="22" max="22" width="20.90625" bestFit="1" customWidth="1"/>
    <col min="36" max="36" width="17" bestFit="1" customWidth="1"/>
    <col min="44" max="44" width="34.6328125" customWidth="1"/>
    <col min="45" max="45" width="24.36328125" customWidth="1"/>
    <col min="47" max="47" width="36.6328125" customWidth="1"/>
  </cols>
  <sheetData>
    <row r="1" spans="1:47" ht="15.5" x14ac:dyDescent="0.35">
      <c r="B1" s="105"/>
      <c r="C1" s="106"/>
      <c r="D1" s="107"/>
      <c r="E1" s="107"/>
      <c r="F1" s="107"/>
      <c r="G1" s="108"/>
      <c r="H1" s="108" t="s">
        <v>1431</v>
      </c>
      <c r="I1" s="106"/>
      <c r="J1" s="107"/>
      <c r="L1" s="107"/>
      <c r="M1" s="107"/>
      <c r="N1" s="107"/>
      <c r="O1" s="417" t="s">
        <v>1432</v>
      </c>
      <c r="P1" s="417"/>
      <c r="Q1" s="417"/>
      <c r="R1" s="417"/>
      <c r="S1" s="109"/>
      <c r="T1" s="109"/>
      <c r="U1" s="110" t="s">
        <v>1433</v>
      </c>
      <c r="V1" s="109"/>
      <c r="W1" s="111"/>
      <c r="X1" s="111"/>
      <c r="Y1" s="111"/>
      <c r="Z1" s="112" t="s">
        <v>1434</v>
      </c>
      <c r="AA1" s="111"/>
      <c r="AB1" s="111"/>
      <c r="AC1" s="111"/>
      <c r="AD1" s="113"/>
      <c r="AE1" s="114" t="s">
        <v>1435</v>
      </c>
      <c r="AF1" s="113"/>
      <c r="AG1" s="115"/>
      <c r="AH1" s="116" t="s">
        <v>1436</v>
      </c>
      <c r="AI1" s="116"/>
      <c r="AJ1" s="115"/>
      <c r="AK1" s="117"/>
      <c r="AL1" s="117"/>
      <c r="AM1" s="118" t="s">
        <v>1437</v>
      </c>
      <c r="AN1" s="117"/>
      <c r="AO1" s="119"/>
      <c r="AP1" s="120" t="s">
        <v>1438</v>
      </c>
      <c r="AQ1" s="119"/>
      <c r="AR1" s="121" t="s">
        <v>1439</v>
      </c>
      <c r="AS1" s="418" t="s">
        <v>23</v>
      </c>
      <c r="AT1" s="122" t="s">
        <v>1440</v>
      </c>
      <c r="AU1" s="122"/>
    </row>
    <row r="2" spans="1:47" ht="31.25" customHeight="1" x14ac:dyDescent="0.35">
      <c r="B2" s="105"/>
      <c r="C2" s="124"/>
      <c r="D2" s="125"/>
      <c r="E2" s="125"/>
      <c r="F2" s="125"/>
      <c r="G2" s="125"/>
      <c r="H2" s="125"/>
      <c r="I2" s="124"/>
      <c r="J2" s="125"/>
      <c r="K2" s="125"/>
      <c r="L2" s="125"/>
      <c r="M2" s="125"/>
      <c r="N2" s="125"/>
      <c r="O2" s="417"/>
      <c r="P2" s="417"/>
      <c r="Q2" s="417"/>
      <c r="R2" s="417"/>
      <c r="S2" s="109"/>
      <c r="T2" s="419" t="s">
        <v>28</v>
      </c>
      <c r="U2" s="420"/>
      <c r="V2" s="421"/>
      <c r="W2" s="126"/>
      <c r="X2" s="126" t="s">
        <v>1441</v>
      </c>
      <c r="Y2" s="111"/>
      <c r="Z2" s="127"/>
      <c r="AA2" s="128" t="s">
        <v>11</v>
      </c>
      <c r="AB2" s="129"/>
      <c r="AC2" s="127"/>
      <c r="AD2" s="113"/>
      <c r="AE2" s="113"/>
      <c r="AF2" s="113"/>
      <c r="AG2" s="115"/>
      <c r="AH2" s="115"/>
      <c r="AI2" s="115"/>
      <c r="AJ2" s="130"/>
      <c r="AK2" s="117"/>
      <c r="AL2" s="117"/>
      <c r="AM2" s="117"/>
      <c r="AN2" s="117"/>
      <c r="AO2" s="119"/>
      <c r="AP2" s="120" t="s">
        <v>1442</v>
      </c>
      <c r="AQ2" s="119"/>
      <c r="AR2" s="131"/>
      <c r="AS2" s="418"/>
      <c r="AT2" s="123"/>
      <c r="AU2" s="123"/>
    </row>
    <row r="3" spans="1:47" ht="93" x14ac:dyDescent="0.35">
      <c r="A3" t="s">
        <v>229</v>
      </c>
      <c r="B3" s="132" t="s">
        <v>0</v>
      </c>
      <c r="C3" s="124" t="s">
        <v>1443</v>
      </c>
      <c r="D3" s="124" t="s">
        <v>3</v>
      </c>
      <c r="E3" s="124" t="s">
        <v>33</v>
      </c>
      <c r="F3" s="124" t="s">
        <v>1444</v>
      </c>
      <c r="G3" s="124" t="s">
        <v>1445</v>
      </c>
      <c r="H3" s="124" t="s">
        <v>4</v>
      </c>
      <c r="I3" s="124" t="s">
        <v>1446</v>
      </c>
      <c r="J3" s="124" t="s">
        <v>1447</v>
      </c>
      <c r="K3" s="124" t="s">
        <v>5</v>
      </c>
      <c r="L3" s="124" t="s">
        <v>1448</v>
      </c>
      <c r="M3" s="124" t="s">
        <v>1449</v>
      </c>
      <c r="N3" s="124" t="s">
        <v>1450</v>
      </c>
      <c r="O3" s="133" t="s">
        <v>1451</v>
      </c>
      <c r="P3" s="133" t="s">
        <v>1452</v>
      </c>
      <c r="Q3" s="133" t="s">
        <v>6</v>
      </c>
      <c r="R3" s="133" t="s">
        <v>27</v>
      </c>
      <c r="S3" s="134" t="s">
        <v>7</v>
      </c>
      <c r="T3" s="134" t="s">
        <v>8</v>
      </c>
      <c r="U3" s="135" t="s">
        <v>9</v>
      </c>
      <c r="V3" s="136" t="s">
        <v>1453</v>
      </c>
      <c r="W3" s="137" t="s">
        <v>7</v>
      </c>
      <c r="X3" s="137" t="s">
        <v>8</v>
      </c>
      <c r="Y3" s="137" t="s">
        <v>19</v>
      </c>
      <c r="Z3" s="138" t="s">
        <v>20</v>
      </c>
      <c r="AA3" s="138" t="s">
        <v>8</v>
      </c>
      <c r="AB3" s="138" t="s">
        <v>21</v>
      </c>
      <c r="AC3" s="138" t="s">
        <v>22</v>
      </c>
      <c r="AD3" s="139" t="s">
        <v>1454</v>
      </c>
      <c r="AE3" s="139" t="s">
        <v>8</v>
      </c>
      <c r="AF3" s="139" t="s">
        <v>13</v>
      </c>
      <c r="AG3" s="115" t="s">
        <v>1455</v>
      </c>
      <c r="AH3" s="115" t="s">
        <v>1456</v>
      </c>
      <c r="AI3" s="115" t="s">
        <v>26</v>
      </c>
      <c r="AJ3" s="130" t="s">
        <v>15</v>
      </c>
      <c r="AK3" s="140" t="s">
        <v>1457</v>
      </c>
      <c r="AL3" s="140" t="s">
        <v>1446</v>
      </c>
      <c r="AM3" s="140" t="s">
        <v>1458</v>
      </c>
      <c r="AN3" s="140" t="s">
        <v>1459</v>
      </c>
      <c r="AO3" s="141" t="s">
        <v>16</v>
      </c>
      <c r="AP3" s="141" t="s">
        <v>1460</v>
      </c>
      <c r="AQ3" s="141" t="s">
        <v>1461</v>
      </c>
      <c r="AR3" s="121" t="s">
        <v>1462</v>
      </c>
      <c r="AS3" s="418"/>
      <c r="AT3" s="142" t="s">
        <v>17</v>
      </c>
      <c r="AU3" s="123"/>
    </row>
    <row r="4" spans="1:47" ht="95" customHeight="1" x14ac:dyDescent="0.35">
      <c r="A4" s="169" t="s">
        <v>988</v>
      </c>
      <c r="B4" s="104">
        <v>2025</v>
      </c>
      <c r="C4" s="150" t="s">
        <v>1464</v>
      </c>
      <c r="D4" s="150" t="s">
        <v>1465</v>
      </c>
      <c r="E4" s="150" t="s">
        <v>1464</v>
      </c>
      <c r="F4" s="143" t="s">
        <v>1496</v>
      </c>
      <c r="G4" s="143" t="s">
        <v>1463</v>
      </c>
      <c r="H4" s="144">
        <v>45713</v>
      </c>
      <c r="I4" s="143" t="s">
        <v>1466</v>
      </c>
      <c r="J4" s="150">
        <v>899999407</v>
      </c>
      <c r="K4" s="143" t="s">
        <v>1467</v>
      </c>
      <c r="L4" s="16">
        <v>903047650</v>
      </c>
      <c r="M4" s="143">
        <v>12</v>
      </c>
      <c r="N4" s="145"/>
      <c r="P4" s="149" t="s">
        <v>2564</v>
      </c>
      <c r="Q4" s="146" t="s">
        <v>1468</v>
      </c>
      <c r="R4" s="152"/>
      <c r="S4" s="104" t="s">
        <v>53</v>
      </c>
      <c r="T4" s="104" t="s">
        <v>53</v>
      </c>
      <c r="U4" s="104">
        <v>0</v>
      </c>
      <c r="V4" s="163">
        <f>L4+U4</f>
        <v>903047650</v>
      </c>
      <c r="W4" s="104" t="s">
        <v>53</v>
      </c>
      <c r="X4" s="104" t="s">
        <v>53</v>
      </c>
      <c r="Y4" s="104" t="s">
        <v>53</v>
      </c>
      <c r="Z4" s="104" t="s">
        <v>53</v>
      </c>
      <c r="AA4" s="104" t="s">
        <v>53</v>
      </c>
      <c r="AB4" s="104" t="s">
        <v>53</v>
      </c>
      <c r="AC4" s="104" t="s">
        <v>53</v>
      </c>
      <c r="AD4" s="104" t="s">
        <v>53</v>
      </c>
      <c r="AE4" s="104" t="s">
        <v>53</v>
      </c>
      <c r="AF4" s="104" t="s">
        <v>53</v>
      </c>
      <c r="AG4" s="152">
        <v>45741</v>
      </c>
      <c r="AH4" s="152">
        <v>46105</v>
      </c>
      <c r="AI4" s="104" t="s">
        <v>53</v>
      </c>
      <c r="AJ4" s="104" t="s">
        <v>53</v>
      </c>
      <c r="AK4" s="104" t="s">
        <v>53</v>
      </c>
      <c r="AL4" s="104" t="s">
        <v>53</v>
      </c>
      <c r="AM4" s="104" t="s">
        <v>53</v>
      </c>
      <c r="AN4" s="104" t="s">
        <v>53</v>
      </c>
      <c r="AO4" s="104" t="s">
        <v>53</v>
      </c>
      <c r="AP4" s="104" t="s">
        <v>53</v>
      </c>
      <c r="AQ4" s="104" t="s">
        <v>53</v>
      </c>
      <c r="AR4" s="104" t="s">
        <v>62</v>
      </c>
      <c r="AS4" s="153" t="s">
        <v>1701</v>
      </c>
      <c r="AT4" s="104" t="s">
        <v>55</v>
      </c>
      <c r="AU4" s="168" t="s">
        <v>1469</v>
      </c>
    </row>
    <row r="5" spans="1:47" ht="188.5" x14ac:dyDescent="0.35">
      <c r="A5" s="169" t="s">
        <v>988</v>
      </c>
      <c r="B5" s="104">
        <v>2025</v>
      </c>
      <c r="C5" s="166" t="s">
        <v>1494</v>
      </c>
      <c r="D5" s="150" t="s">
        <v>1465</v>
      </c>
      <c r="E5" s="150" t="s">
        <v>1494</v>
      </c>
      <c r="F5" s="143" t="s">
        <v>1495</v>
      </c>
      <c r="G5" s="143" t="s">
        <v>1463</v>
      </c>
      <c r="H5" s="144">
        <v>45714</v>
      </c>
      <c r="I5" s="143" t="s">
        <v>1497</v>
      </c>
      <c r="J5" s="150">
        <v>899999470</v>
      </c>
      <c r="K5" s="143" t="s">
        <v>1498</v>
      </c>
      <c r="L5" s="16">
        <v>672336720</v>
      </c>
      <c r="M5" s="143">
        <v>11</v>
      </c>
      <c r="N5" s="145"/>
      <c r="O5" s="146"/>
      <c r="P5" s="146" t="s">
        <v>2565</v>
      </c>
      <c r="Q5" s="146" t="s">
        <v>1499</v>
      </c>
      <c r="R5" s="145"/>
      <c r="S5" s="104" t="s">
        <v>53</v>
      </c>
      <c r="T5" s="104" t="s">
        <v>53</v>
      </c>
      <c r="U5" s="104">
        <v>0</v>
      </c>
      <c r="V5" s="163">
        <f>L5+U5</f>
        <v>672336720</v>
      </c>
      <c r="W5" s="104" t="s">
        <v>53</v>
      </c>
      <c r="X5" s="104" t="s">
        <v>53</v>
      </c>
      <c r="Y5" s="104" t="s">
        <v>53</v>
      </c>
      <c r="Z5" s="104" t="s">
        <v>53</v>
      </c>
      <c r="AA5" s="104" t="s">
        <v>53</v>
      </c>
      <c r="AB5" s="104" t="s">
        <v>53</v>
      </c>
      <c r="AC5" s="104" t="s">
        <v>53</v>
      </c>
      <c r="AD5" s="104" t="s">
        <v>53</v>
      </c>
      <c r="AE5" s="104" t="s">
        <v>53</v>
      </c>
      <c r="AF5" s="104" t="s">
        <v>53</v>
      </c>
      <c r="AG5" s="152">
        <v>45715</v>
      </c>
      <c r="AH5" s="152">
        <v>46048</v>
      </c>
      <c r="AI5" s="104" t="s">
        <v>53</v>
      </c>
      <c r="AJ5" s="104" t="s">
        <v>53</v>
      </c>
      <c r="AK5" s="104" t="s">
        <v>53</v>
      </c>
      <c r="AL5" s="104" t="s">
        <v>53</v>
      </c>
      <c r="AM5" s="104" t="s">
        <v>53</v>
      </c>
      <c r="AN5" s="104" t="s">
        <v>53</v>
      </c>
      <c r="AO5" s="104" t="s">
        <v>53</v>
      </c>
      <c r="AP5" s="104" t="s">
        <v>53</v>
      </c>
      <c r="AQ5" s="104" t="s">
        <v>53</v>
      </c>
      <c r="AR5" s="104" t="s">
        <v>358</v>
      </c>
      <c r="AS5" s="153" t="s">
        <v>357</v>
      </c>
      <c r="AT5" s="104" t="s">
        <v>55</v>
      </c>
      <c r="AU5" s="168" t="s">
        <v>1500</v>
      </c>
    </row>
    <row r="6" spans="1:47" ht="116" x14ac:dyDescent="0.35">
      <c r="A6" s="169" t="s">
        <v>864</v>
      </c>
      <c r="B6" s="104">
        <v>2025</v>
      </c>
      <c r="C6" s="166" t="s">
        <v>1771</v>
      </c>
      <c r="D6" s="150" t="s">
        <v>1465</v>
      </c>
      <c r="E6" s="150" t="s">
        <v>1771</v>
      </c>
      <c r="F6" s="143" t="s">
        <v>1958</v>
      </c>
      <c r="G6" s="143" t="s">
        <v>1463</v>
      </c>
      <c r="H6" s="144">
        <v>45741</v>
      </c>
      <c r="I6" s="143" t="s">
        <v>1770</v>
      </c>
      <c r="J6" s="150">
        <v>899999331</v>
      </c>
      <c r="K6" s="143" t="s">
        <v>1769</v>
      </c>
      <c r="L6" s="16">
        <v>903047650</v>
      </c>
      <c r="M6" s="143">
        <v>12</v>
      </c>
      <c r="N6" s="145"/>
      <c r="O6" s="146"/>
      <c r="P6" s="149" t="s">
        <v>2566</v>
      </c>
      <c r="Q6" s="167" t="s">
        <v>1959</v>
      </c>
      <c r="R6" s="148"/>
      <c r="S6" s="104" t="s">
        <v>53</v>
      </c>
      <c r="T6" s="104" t="s">
        <v>53</v>
      </c>
      <c r="U6" s="104">
        <v>0</v>
      </c>
      <c r="V6" s="163">
        <f>L6+U6</f>
        <v>903047650</v>
      </c>
      <c r="W6" s="104" t="s">
        <v>53</v>
      </c>
      <c r="X6" s="104" t="s">
        <v>53</v>
      </c>
      <c r="Y6" s="104" t="s">
        <v>53</v>
      </c>
      <c r="Z6" s="104" t="s">
        <v>53</v>
      </c>
      <c r="AA6" s="104" t="s">
        <v>53</v>
      </c>
      <c r="AB6" s="104" t="s">
        <v>53</v>
      </c>
      <c r="AC6" s="104" t="s">
        <v>53</v>
      </c>
      <c r="AD6" s="104" t="s">
        <v>53</v>
      </c>
      <c r="AE6" s="104" t="s">
        <v>53</v>
      </c>
      <c r="AF6" s="104" t="s">
        <v>53</v>
      </c>
      <c r="AG6" s="152">
        <v>45769</v>
      </c>
      <c r="AH6" s="152">
        <v>46133</v>
      </c>
      <c r="AI6" s="104" t="s">
        <v>53</v>
      </c>
      <c r="AJ6" s="104" t="s">
        <v>53</v>
      </c>
      <c r="AK6" s="104" t="s">
        <v>53</v>
      </c>
      <c r="AL6" s="104" t="s">
        <v>53</v>
      </c>
      <c r="AM6" s="104" t="s">
        <v>53</v>
      </c>
      <c r="AN6" s="104" t="s">
        <v>53</v>
      </c>
      <c r="AO6" s="104" t="s">
        <v>53</v>
      </c>
      <c r="AP6" s="104" t="s">
        <v>53</v>
      </c>
      <c r="AQ6" s="104" t="s">
        <v>53</v>
      </c>
      <c r="AR6" s="104"/>
      <c r="AS6" s="153"/>
      <c r="AT6" s="104" t="s">
        <v>55</v>
      </c>
      <c r="AU6" s="168" t="s">
        <v>1960</v>
      </c>
    </row>
    <row r="7" spans="1:47" ht="188.5" x14ac:dyDescent="0.35">
      <c r="A7" s="169" t="s">
        <v>988</v>
      </c>
      <c r="B7" s="104">
        <v>2025</v>
      </c>
      <c r="C7" s="175" t="s">
        <v>1949</v>
      </c>
      <c r="D7" s="150" t="s">
        <v>1465</v>
      </c>
      <c r="E7" s="150" t="s">
        <v>1980</v>
      </c>
      <c r="F7" s="143" t="s">
        <v>1981</v>
      </c>
      <c r="G7" s="143" t="s">
        <v>1463</v>
      </c>
      <c r="H7" s="144">
        <v>45742</v>
      </c>
      <c r="I7" s="143" t="s">
        <v>1950</v>
      </c>
      <c r="J7" s="150">
        <v>800094705</v>
      </c>
      <c r="K7" s="143" t="s">
        <v>1979</v>
      </c>
      <c r="L7" s="16">
        <v>903047650</v>
      </c>
      <c r="M7" s="143">
        <v>12</v>
      </c>
      <c r="N7" s="145"/>
      <c r="O7" s="146"/>
      <c r="P7" s="146" t="s">
        <v>3234</v>
      </c>
      <c r="Q7" s="149" t="s">
        <v>1982</v>
      </c>
      <c r="R7" s="145"/>
      <c r="S7" s="104" t="s">
        <v>53</v>
      </c>
      <c r="T7" s="104" t="s">
        <v>53</v>
      </c>
      <c r="U7" s="104">
        <v>0</v>
      </c>
      <c r="V7" s="163">
        <f t="shared" ref="V7:V14" si="0">L7+U7</f>
        <v>903047650</v>
      </c>
      <c r="W7" s="104" t="s">
        <v>53</v>
      </c>
      <c r="X7" s="104" t="s">
        <v>53</v>
      </c>
      <c r="Y7" s="104" t="s">
        <v>53</v>
      </c>
      <c r="Z7" s="104" t="s">
        <v>53</v>
      </c>
      <c r="AA7" s="104" t="s">
        <v>53</v>
      </c>
      <c r="AB7" s="104" t="s">
        <v>53</v>
      </c>
      <c r="AC7" s="104" t="s">
        <v>53</v>
      </c>
      <c r="AD7" s="104" t="s">
        <v>53</v>
      </c>
      <c r="AE7" s="104" t="s">
        <v>53</v>
      </c>
      <c r="AF7" s="104" t="s">
        <v>53</v>
      </c>
      <c r="AG7" s="104" t="s">
        <v>53</v>
      </c>
      <c r="AH7" s="104" t="s">
        <v>53</v>
      </c>
      <c r="AI7" s="104" t="s">
        <v>53</v>
      </c>
      <c r="AJ7" s="104" t="s">
        <v>53</v>
      </c>
      <c r="AK7" s="104" t="s">
        <v>53</v>
      </c>
      <c r="AL7" s="104" t="s">
        <v>53</v>
      </c>
      <c r="AM7" s="104" t="s">
        <v>53</v>
      </c>
      <c r="AN7" s="104" t="s">
        <v>53</v>
      </c>
      <c r="AO7" s="104" t="s">
        <v>53</v>
      </c>
      <c r="AP7" s="104" t="s">
        <v>53</v>
      </c>
      <c r="AQ7" s="104" t="s">
        <v>53</v>
      </c>
      <c r="AR7" s="104"/>
      <c r="AS7" s="150"/>
      <c r="AT7" s="104" t="s">
        <v>55</v>
      </c>
      <c r="AU7" s="168" t="s">
        <v>1983</v>
      </c>
    </row>
    <row r="8" spans="1:47" ht="116" x14ac:dyDescent="0.35">
      <c r="A8" s="169" t="s">
        <v>988</v>
      </c>
      <c r="B8" s="104">
        <v>2025</v>
      </c>
      <c r="C8" s="166" t="s">
        <v>1969</v>
      </c>
      <c r="D8" s="150" t="s">
        <v>1465</v>
      </c>
      <c r="E8" s="150" t="s">
        <v>1969</v>
      </c>
      <c r="F8" s="143" t="s">
        <v>1970</v>
      </c>
      <c r="G8" s="143" t="s">
        <v>1463</v>
      </c>
      <c r="H8" s="144">
        <v>45741</v>
      </c>
      <c r="I8" s="143" t="s">
        <v>1968</v>
      </c>
      <c r="J8" s="150">
        <v>899999476</v>
      </c>
      <c r="K8" s="143" t="s">
        <v>1971</v>
      </c>
      <c r="L8" s="16">
        <v>505706684</v>
      </c>
      <c r="M8" s="143">
        <v>9</v>
      </c>
      <c r="N8" s="145"/>
      <c r="O8" s="146"/>
      <c r="P8" s="146" t="s">
        <v>2568</v>
      </c>
      <c r="Q8" s="149" t="s">
        <v>1972</v>
      </c>
      <c r="R8" s="145"/>
      <c r="S8" s="104" t="s">
        <v>53</v>
      </c>
      <c r="T8" s="104" t="s">
        <v>53</v>
      </c>
      <c r="U8" s="104">
        <v>0</v>
      </c>
      <c r="V8" s="163">
        <f t="shared" si="0"/>
        <v>505706684</v>
      </c>
      <c r="W8" s="104" t="s">
        <v>53</v>
      </c>
      <c r="X8" s="104" t="s">
        <v>53</v>
      </c>
      <c r="Y8" s="104" t="s">
        <v>53</v>
      </c>
      <c r="Z8" s="104" t="s">
        <v>53</v>
      </c>
      <c r="AA8" s="104" t="s">
        <v>53</v>
      </c>
      <c r="AB8" s="104" t="s">
        <v>53</v>
      </c>
      <c r="AC8" s="104" t="s">
        <v>53</v>
      </c>
      <c r="AD8" s="104" t="s">
        <v>53</v>
      </c>
      <c r="AE8" s="104" t="s">
        <v>53</v>
      </c>
      <c r="AF8" s="104" t="s">
        <v>53</v>
      </c>
      <c r="AG8" s="152">
        <v>45404</v>
      </c>
      <c r="AH8" s="152">
        <v>46133</v>
      </c>
      <c r="AI8" s="104" t="s">
        <v>53</v>
      </c>
      <c r="AJ8" s="104" t="s">
        <v>53</v>
      </c>
      <c r="AK8" s="104" t="s">
        <v>53</v>
      </c>
      <c r="AL8" s="104" t="s">
        <v>53</v>
      </c>
      <c r="AM8" s="104" t="s">
        <v>53</v>
      </c>
      <c r="AN8" s="104" t="s">
        <v>53</v>
      </c>
      <c r="AO8" s="104" t="s">
        <v>53</v>
      </c>
      <c r="AP8" s="104" t="s">
        <v>53</v>
      </c>
      <c r="AQ8" s="104" t="s">
        <v>53</v>
      </c>
      <c r="AR8" s="104" t="s">
        <v>62</v>
      </c>
      <c r="AS8" s="153" t="s">
        <v>1701</v>
      </c>
      <c r="AT8" s="104" t="s">
        <v>55</v>
      </c>
      <c r="AU8" s="168" t="s">
        <v>1973</v>
      </c>
    </row>
    <row r="9" spans="1:47" ht="188.5" x14ac:dyDescent="0.35">
      <c r="A9" s="169" t="s">
        <v>988</v>
      </c>
      <c r="B9" s="104">
        <v>2025</v>
      </c>
      <c r="C9" s="166" t="s">
        <v>2024</v>
      </c>
      <c r="D9" s="150" t="s">
        <v>1465</v>
      </c>
      <c r="E9" s="150" t="s">
        <v>2028</v>
      </c>
      <c r="F9" s="143" t="s">
        <v>2027</v>
      </c>
      <c r="G9" s="143" t="s">
        <v>1463</v>
      </c>
      <c r="H9" s="144">
        <v>45752</v>
      </c>
      <c r="I9" s="143" t="s">
        <v>2025</v>
      </c>
      <c r="J9" s="150">
        <v>8320023865</v>
      </c>
      <c r="K9" s="143" t="s">
        <v>2026</v>
      </c>
      <c r="L9" s="16">
        <v>19787735769</v>
      </c>
      <c r="M9" s="143">
        <v>17</v>
      </c>
      <c r="N9" s="145"/>
      <c r="O9" s="145"/>
      <c r="P9" s="146"/>
      <c r="Q9" s="149"/>
      <c r="R9" s="145"/>
      <c r="S9" s="104" t="s">
        <v>53</v>
      </c>
      <c r="T9" s="104" t="s">
        <v>53</v>
      </c>
      <c r="U9" s="104">
        <v>0</v>
      </c>
      <c r="V9" s="163">
        <f t="shared" si="0"/>
        <v>19787735769</v>
      </c>
      <c r="W9" s="104" t="s">
        <v>53</v>
      </c>
      <c r="X9" s="104" t="s">
        <v>53</v>
      </c>
      <c r="Y9" s="104" t="s">
        <v>53</v>
      </c>
      <c r="Z9" s="104" t="s">
        <v>53</v>
      </c>
      <c r="AA9" s="104" t="s">
        <v>53</v>
      </c>
      <c r="AB9" s="104" t="s">
        <v>53</v>
      </c>
      <c r="AC9" s="104" t="s">
        <v>53</v>
      </c>
      <c r="AD9" s="104" t="s">
        <v>53</v>
      </c>
      <c r="AE9" s="104" t="s">
        <v>53</v>
      </c>
      <c r="AF9" s="104" t="s">
        <v>53</v>
      </c>
      <c r="AG9" s="152">
        <v>45777</v>
      </c>
      <c r="AH9" s="152">
        <v>46294</v>
      </c>
      <c r="AI9" s="104" t="s">
        <v>53</v>
      </c>
      <c r="AJ9" s="104" t="s">
        <v>53</v>
      </c>
      <c r="AK9" s="104" t="s">
        <v>53</v>
      </c>
      <c r="AL9" s="104" t="s">
        <v>53</v>
      </c>
      <c r="AM9" s="104" t="s">
        <v>53</v>
      </c>
      <c r="AN9" s="104" t="s">
        <v>53</v>
      </c>
      <c r="AO9" s="104" t="s">
        <v>53</v>
      </c>
      <c r="AP9" s="104" t="s">
        <v>53</v>
      </c>
      <c r="AQ9" s="104" t="s">
        <v>53</v>
      </c>
      <c r="AR9" s="104" t="s">
        <v>62</v>
      </c>
      <c r="AS9" s="150" t="s">
        <v>1701</v>
      </c>
      <c r="AT9" s="104" t="s">
        <v>55</v>
      </c>
      <c r="AU9" s="168" t="s">
        <v>2157</v>
      </c>
    </row>
    <row r="10" spans="1:47" ht="188.5" x14ac:dyDescent="0.35">
      <c r="A10" s="169" t="s">
        <v>988</v>
      </c>
      <c r="B10" s="104">
        <v>2025</v>
      </c>
      <c r="C10" s="166" t="s">
        <v>2153</v>
      </c>
      <c r="D10" s="150" t="s">
        <v>1465</v>
      </c>
      <c r="E10" s="150" t="s">
        <v>2154</v>
      </c>
      <c r="F10" s="143" t="s">
        <v>2277</v>
      </c>
      <c r="G10" s="143" t="s">
        <v>1463</v>
      </c>
      <c r="H10" s="144">
        <v>45783</v>
      </c>
      <c r="I10" s="143" t="s">
        <v>2155</v>
      </c>
      <c r="J10" s="150">
        <v>899999413</v>
      </c>
      <c r="K10" s="143" t="s">
        <v>2156</v>
      </c>
      <c r="L10" s="16">
        <v>1310705246</v>
      </c>
      <c r="M10" s="143">
        <v>13</v>
      </c>
      <c r="N10" s="145"/>
      <c r="O10" s="145"/>
      <c r="P10" s="146" t="s">
        <v>3174</v>
      </c>
      <c r="Q10" s="149">
        <v>18169</v>
      </c>
      <c r="R10" s="145"/>
      <c r="S10" s="104" t="s">
        <v>53</v>
      </c>
      <c r="T10" s="104" t="s">
        <v>53</v>
      </c>
      <c r="U10" s="104">
        <v>0</v>
      </c>
      <c r="V10" s="163">
        <f t="shared" si="0"/>
        <v>1310705246</v>
      </c>
      <c r="W10" s="104" t="s">
        <v>53</v>
      </c>
      <c r="X10" s="104" t="s">
        <v>53</v>
      </c>
      <c r="Y10" s="104" t="s">
        <v>53</v>
      </c>
      <c r="Z10" s="104" t="s">
        <v>53</v>
      </c>
      <c r="AA10" s="104" t="s">
        <v>53</v>
      </c>
      <c r="AB10" s="104" t="s">
        <v>53</v>
      </c>
      <c r="AC10" s="104" t="s">
        <v>53</v>
      </c>
      <c r="AD10" s="104" t="s">
        <v>53</v>
      </c>
      <c r="AE10" s="104" t="s">
        <v>53</v>
      </c>
      <c r="AF10" s="104" t="s">
        <v>53</v>
      </c>
      <c r="AG10" s="152">
        <v>45790</v>
      </c>
      <c r="AH10" s="152">
        <v>46185</v>
      </c>
      <c r="AI10" s="104" t="s">
        <v>53</v>
      </c>
      <c r="AJ10" s="104" t="s">
        <v>53</v>
      </c>
      <c r="AK10" s="104" t="s">
        <v>53</v>
      </c>
      <c r="AL10" s="104" t="s">
        <v>53</v>
      </c>
      <c r="AM10" s="104" t="s">
        <v>53</v>
      </c>
      <c r="AN10" s="104" t="s">
        <v>53</v>
      </c>
      <c r="AO10" s="104" t="s">
        <v>53</v>
      </c>
      <c r="AP10" s="104" t="s">
        <v>53</v>
      </c>
      <c r="AQ10" s="104" t="s">
        <v>53</v>
      </c>
      <c r="AR10" s="104" t="s">
        <v>358</v>
      </c>
      <c r="AS10" s="150" t="s">
        <v>357</v>
      </c>
      <c r="AT10" s="104" t="s">
        <v>55</v>
      </c>
      <c r="AU10" s="168" t="s">
        <v>2278</v>
      </c>
    </row>
    <row r="11" spans="1:47" ht="188.5" x14ac:dyDescent="0.35">
      <c r="A11" s="169" t="s">
        <v>864</v>
      </c>
      <c r="B11" s="104">
        <v>2025</v>
      </c>
      <c r="C11" s="166" t="s">
        <v>2275</v>
      </c>
      <c r="D11" s="150" t="s">
        <v>1465</v>
      </c>
      <c r="E11" s="150" t="s">
        <v>2275</v>
      </c>
      <c r="F11" s="143" t="s">
        <v>2563</v>
      </c>
      <c r="G11" s="143" t="s">
        <v>1463</v>
      </c>
      <c r="H11" s="152">
        <v>45792</v>
      </c>
      <c r="I11" s="143" t="s">
        <v>2561</v>
      </c>
      <c r="J11" s="150">
        <v>899999331</v>
      </c>
      <c r="K11" s="143" t="s">
        <v>2562</v>
      </c>
      <c r="L11" s="16">
        <v>1026299882</v>
      </c>
      <c r="M11" s="143"/>
      <c r="N11" s="145"/>
      <c r="O11" s="145"/>
      <c r="P11" s="146" t="s">
        <v>2560</v>
      </c>
      <c r="Q11" s="149"/>
      <c r="R11" s="145"/>
      <c r="S11" s="104" t="s">
        <v>53</v>
      </c>
      <c r="T11" s="104" t="s">
        <v>53</v>
      </c>
      <c r="U11" s="104">
        <v>0</v>
      </c>
      <c r="V11" s="163">
        <f t="shared" si="0"/>
        <v>1026299882</v>
      </c>
      <c r="W11" s="104" t="s">
        <v>53</v>
      </c>
      <c r="X11" s="104" t="s">
        <v>53</v>
      </c>
      <c r="Y11" s="104" t="s">
        <v>53</v>
      </c>
      <c r="Z11" s="104" t="s">
        <v>53</v>
      </c>
      <c r="AA11" s="104" t="s">
        <v>53</v>
      </c>
      <c r="AB11" s="104" t="s">
        <v>53</v>
      </c>
      <c r="AC11" s="104" t="s">
        <v>53</v>
      </c>
      <c r="AD11" s="104" t="s">
        <v>53</v>
      </c>
      <c r="AE11" s="104" t="s">
        <v>53</v>
      </c>
      <c r="AF11" s="104" t="s">
        <v>53</v>
      </c>
      <c r="AG11" s="152">
        <v>45797</v>
      </c>
      <c r="AH11" s="152">
        <v>45766</v>
      </c>
      <c r="AI11" s="104" t="s">
        <v>53</v>
      </c>
      <c r="AJ11" s="104" t="s">
        <v>53</v>
      </c>
      <c r="AK11" s="104" t="s">
        <v>53</v>
      </c>
      <c r="AL11" s="104" t="s">
        <v>53</v>
      </c>
      <c r="AM11" s="104" t="s">
        <v>53</v>
      </c>
      <c r="AN11" s="104" t="s">
        <v>53</v>
      </c>
      <c r="AO11" s="104" t="s">
        <v>53</v>
      </c>
      <c r="AP11" s="104" t="s">
        <v>53</v>
      </c>
      <c r="AQ11" s="104" t="s">
        <v>53</v>
      </c>
      <c r="AR11" s="104"/>
      <c r="AS11" s="150"/>
      <c r="AT11" s="104" t="s">
        <v>55</v>
      </c>
      <c r="AU11" s="168" t="s">
        <v>2574</v>
      </c>
    </row>
    <row r="12" spans="1:47" ht="188.5" x14ac:dyDescent="0.35">
      <c r="A12" s="169" t="s">
        <v>864</v>
      </c>
      <c r="B12" s="104">
        <v>2025</v>
      </c>
      <c r="C12" s="246" t="s">
        <v>2276</v>
      </c>
      <c r="D12" s="150" t="s">
        <v>1465</v>
      </c>
      <c r="E12" s="150" t="s">
        <v>2276</v>
      </c>
      <c r="F12" s="143" t="s">
        <v>2569</v>
      </c>
      <c r="G12" s="143" t="s">
        <v>1463</v>
      </c>
      <c r="H12" s="152">
        <v>45796</v>
      </c>
      <c r="I12" s="143" t="s">
        <v>2571</v>
      </c>
      <c r="J12" s="150">
        <v>900639486</v>
      </c>
      <c r="K12" s="143" t="s">
        <v>2570</v>
      </c>
      <c r="L12" s="16">
        <v>1300388616</v>
      </c>
      <c r="M12" s="143">
        <v>15</v>
      </c>
      <c r="N12" s="145"/>
      <c r="O12" s="145"/>
      <c r="P12" s="146"/>
      <c r="Q12" s="149" t="s">
        <v>2572</v>
      </c>
      <c r="R12" s="145"/>
      <c r="S12" s="104" t="s">
        <v>53</v>
      </c>
      <c r="T12" s="104" t="s">
        <v>53</v>
      </c>
      <c r="U12" s="104">
        <v>0</v>
      </c>
      <c r="V12" s="163">
        <f t="shared" si="0"/>
        <v>1300388616</v>
      </c>
      <c r="W12" s="104" t="s">
        <v>53</v>
      </c>
      <c r="X12" s="104" t="s">
        <v>53</v>
      </c>
      <c r="Y12" s="104" t="s">
        <v>53</v>
      </c>
      <c r="Z12" s="104" t="s">
        <v>53</v>
      </c>
      <c r="AA12" s="104" t="s">
        <v>53</v>
      </c>
      <c r="AB12" s="104" t="s">
        <v>53</v>
      </c>
      <c r="AC12" s="104" t="s">
        <v>53</v>
      </c>
      <c r="AD12" s="104" t="s">
        <v>53</v>
      </c>
      <c r="AE12" s="104" t="s">
        <v>53</v>
      </c>
      <c r="AF12" s="104" t="s">
        <v>53</v>
      </c>
      <c r="AG12" s="152">
        <v>45804</v>
      </c>
      <c r="AH12" s="152">
        <v>46260</v>
      </c>
      <c r="AI12" s="104"/>
      <c r="AJ12" s="104" t="s">
        <v>3171</v>
      </c>
      <c r="AK12" s="104" t="s">
        <v>53</v>
      </c>
      <c r="AL12" s="104" t="s">
        <v>53</v>
      </c>
      <c r="AM12" s="104" t="s">
        <v>53</v>
      </c>
      <c r="AN12" s="104" t="s">
        <v>53</v>
      </c>
      <c r="AO12" s="104" t="s">
        <v>53</v>
      </c>
      <c r="AP12" s="104" t="s">
        <v>53</v>
      </c>
      <c r="AQ12" s="104" t="s">
        <v>53</v>
      </c>
      <c r="AR12" s="104" t="s">
        <v>62</v>
      </c>
      <c r="AS12" s="150" t="s">
        <v>1701</v>
      </c>
      <c r="AT12" s="104" t="s">
        <v>55</v>
      </c>
      <c r="AU12" s="168" t="s">
        <v>2573</v>
      </c>
    </row>
    <row r="13" spans="1:47" ht="116" x14ac:dyDescent="0.35">
      <c r="A13" s="169" t="s">
        <v>988</v>
      </c>
      <c r="B13" s="104">
        <v>2025</v>
      </c>
      <c r="C13" s="166" t="s">
        <v>2610</v>
      </c>
      <c r="D13" s="150" t="s">
        <v>1465</v>
      </c>
      <c r="E13" s="150" t="s">
        <v>2610</v>
      </c>
      <c r="F13" s="143" t="s">
        <v>3170</v>
      </c>
      <c r="G13" s="143" t="s">
        <v>1463</v>
      </c>
      <c r="H13" s="152">
        <v>45812</v>
      </c>
      <c r="I13" s="143" t="s">
        <v>2611</v>
      </c>
      <c r="J13" s="150">
        <v>899999420</v>
      </c>
      <c r="K13" s="143" t="s">
        <v>3169</v>
      </c>
      <c r="L13" s="16">
        <v>684018030</v>
      </c>
      <c r="M13" s="143">
        <v>10</v>
      </c>
      <c r="N13" s="145"/>
      <c r="O13" s="145"/>
      <c r="P13" s="146" t="s">
        <v>3173</v>
      </c>
      <c r="Q13" s="149">
        <v>18217</v>
      </c>
      <c r="R13" s="145"/>
      <c r="S13" s="104" t="s">
        <v>53</v>
      </c>
      <c r="T13" s="104" t="s">
        <v>53</v>
      </c>
      <c r="U13" s="145">
        <v>0</v>
      </c>
      <c r="V13" s="163">
        <f t="shared" si="0"/>
        <v>684018030</v>
      </c>
      <c r="W13" s="104" t="s">
        <v>53</v>
      </c>
      <c r="X13" s="104" t="s">
        <v>53</v>
      </c>
      <c r="Y13" s="104" t="s">
        <v>53</v>
      </c>
      <c r="Z13" s="104" t="s">
        <v>53</v>
      </c>
      <c r="AA13" s="104" t="s">
        <v>53</v>
      </c>
      <c r="AB13" s="104" t="s">
        <v>53</v>
      </c>
      <c r="AC13" s="104" t="s">
        <v>53</v>
      </c>
      <c r="AD13" s="104" t="s">
        <v>53</v>
      </c>
      <c r="AE13" s="104" t="s">
        <v>53</v>
      </c>
      <c r="AF13" s="104" t="s">
        <v>53</v>
      </c>
      <c r="AG13" s="152">
        <v>45817</v>
      </c>
      <c r="AH13" s="152">
        <v>46120</v>
      </c>
      <c r="AI13" s="145"/>
      <c r="AJ13" s="104" t="s">
        <v>3171</v>
      </c>
      <c r="AK13" s="104" t="s">
        <v>53</v>
      </c>
      <c r="AL13" s="104" t="s">
        <v>53</v>
      </c>
      <c r="AM13" s="104" t="s">
        <v>53</v>
      </c>
      <c r="AN13" s="104" t="s">
        <v>53</v>
      </c>
      <c r="AO13" s="104" t="s">
        <v>53</v>
      </c>
      <c r="AP13" s="104" t="s">
        <v>53</v>
      </c>
      <c r="AQ13" s="104" t="s">
        <v>53</v>
      </c>
      <c r="AR13" s="104" t="s">
        <v>358</v>
      </c>
      <c r="AS13" s="150" t="s">
        <v>769</v>
      </c>
      <c r="AT13" s="104" t="s">
        <v>55</v>
      </c>
      <c r="AU13" s="168" t="s">
        <v>3172</v>
      </c>
    </row>
    <row r="14" spans="1:47" ht="130.25" customHeight="1" x14ac:dyDescent="0.35">
      <c r="A14" s="169" t="s">
        <v>988</v>
      </c>
      <c r="B14" s="104">
        <v>2025</v>
      </c>
      <c r="C14" s="150" t="s">
        <v>3463</v>
      </c>
      <c r="D14" s="150" t="s">
        <v>1465</v>
      </c>
      <c r="E14" s="150" t="s">
        <v>3463</v>
      </c>
      <c r="F14" s="143"/>
      <c r="G14" s="143" t="s">
        <v>1463</v>
      </c>
      <c r="H14" s="152"/>
      <c r="I14" s="143" t="s">
        <v>3494</v>
      </c>
      <c r="J14" s="143"/>
      <c r="K14" s="143" t="s">
        <v>3464</v>
      </c>
      <c r="L14" s="16">
        <v>2292918707</v>
      </c>
      <c r="M14" s="143">
        <v>13</v>
      </c>
      <c r="N14" s="145"/>
      <c r="O14" s="145"/>
      <c r="P14" s="145"/>
      <c r="Q14" s="149" t="s">
        <v>4458</v>
      </c>
      <c r="R14" s="145"/>
      <c r="S14" s="104" t="s">
        <v>53</v>
      </c>
      <c r="T14" s="104" t="s">
        <v>53</v>
      </c>
      <c r="U14" s="145">
        <v>0</v>
      </c>
      <c r="V14" s="163">
        <f t="shared" si="0"/>
        <v>2292918707</v>
      </c>
      <c r="W14" s="104" t="s">
        <v>53</v>
      </c>
      <c r="X14" s="104" t="s">
        <v>53</v>
      </c>
      <c r="Y14" s="104" t="s">
        <v>53</v>
      </c>
      <c r="Z14" s="104" t="s">
        <v>53</v>
      </c>
      <c r="AA14" s="104" t="s">
        <v>53</v>
      </c>
      <c r="AB14" s="104" t="s">
        <v>53</v>
      </c>
      <c r="AC14" s="104" t="s">
        <v>53</v>
      </c>
      <c r="AD14" s="104" t="s">
        <v>53</v>
      </c>
      <c r="AE14" s="104" t="s">
        <v>53</v>
      </c>
      <c r="AF14" s="104" t="s">
        <v>53</v>
      </c>
      <c r="AG14" s="148"/>
      <c r="AH14" s="145"/>
      <c r="AI14" s="145"/>
      <c r="AJ14" s="104" t="s">
        <v>4460</v>
      </c>
      <c r="AK14" s="104" t="s">
        <v>53</v>
      </c>
      <c r="AL14" s="104" t="s">
        <v>53</v>
      </c>
      <c r="AM14" s="104" t="s">
        <v>53</v>
      </c>
      <c r="AN14" s="104" t="s">
        <v>53</v>
      </c>
      <c r="AO14" s="104" t="s">
        <v>53</v>
      </c>
      <c r="AP14" s="104" t="s">
        <v>53</v>
      </c>
      <c r="AQ14" s="104" t="s">
        <v>53</v>
      </c>
      <c r="AR14" s="104" t="s">
        <v>358</v>
      </c>
      <c r="AS14" s="150" t="s">
        <v>769</v>
      </c>
      <c r="AT14" s="104" t="s">
        <v>55</v>
      </c>
      <c r="AU14" s="168" t="s">
        <v>4459</v>
      </c>
    </row>
    <row r="15" spans="1:47" ht="15.5" x14ac:dyDescent="0.35">
      <c r="B15" s="104"/>
      <c r="C15" s="143"/>
      <c r="D15" s="143"/>
      <c r="E15" s="143"/>
      <c r="F15" s="143"/>
      <c r="G15" s="143"/>
      <c r="H15" s="152"/>
      <c r="I15" s="143"/>
      <c r="J15" s="88"/>
      <c r="K15" s="143"/>
      <c r="L15" s="147"/>
      <c r="M15" s="143"/>
      <c r="N15" s="145"/>
      <c r="O15" s="145"/>
      <c r="P15" s="145"/>
      <c r="Q15" s="145"/>
      <c r="R15" s="145"/>
      <c r="S15" s="145"/>
      <c r="T15" s="145"/>
      <c r="U15" s="145"/>
      <c r="V15" s="145"/>
      <c r="W15" s="145"/>
      <c r="X15" s="145"/>
      <c r="Y15" s="145"/>
      <c r="Z15" s="145"/>
      <c r="AA15" s="145"/>
      <c r="AB15" s="145"/>
      <c r="AC15" s="145"/>
      <c r="AD15" s="145"/>
      <c r="AE15" s="145"/>
      <c r="AF15" s="145"/>
      <c r="AG15" s="145"/>
      <c r="AH15" s="145"/>
      <c r="AI15" s="145"/>
      <c r="AJ15" s="104"/>
      <c r="AK15" s="145"/>
      <c r="AL15" s="145"/>
      <c r="AM15" s="145"/>
      <c r="AN15" s="145"/>
      <c r="AO15" s="145"/>
      <c r="AP15" s="145"/>
      <c r="AQ15" s="145"/>
      <c r="AR15" s="104"/>
      <c r="AS15" s="150"/>
      <c r="AT15" s="31"/>
    </row>
    <row r="16" spans="1:47" ht="15.5" x14ac:dyDescent="0.35">
      <c r="B16" s="104"/>
      <c r="C16" s="143"/>
      <c r="D16" s="143"/>
      <c r="E16" s="143"/>
      <c r="F16" s="143"/>
      <c r="G16" s="143"/>
      <c r="H16" s="152"/>
      <c r="I16" s="143"/>
      <c r="J16" s="88"/>
      <c r="K16" s="143"/>
      <c r="L16" s="147"/>
      <c r="M16" s="143"/>
      <c r="N16" s="145"/>
      <c r="O16" s="145"/>
      <c r="P16" s="145"/>
      <c r="Q16" s="145"/>
      <c r="R16" s="145"/>
      <c r="S16" s="145"/>
      <c r="T16" s="145"/>
      <c r="U16" s="145"/>
      <c r="V16" s="145"/>
      <c r="W16" s="145"/>
      <c r="X16" s="145"/>
      <c r="Y16" s="145"/>
      <c r="Z16" s="145"/>
      <c r="AA16" s="145"/>
      <c r="AB16" s="145"/>
      <c r="AC16" s="145"/>
      <c r="AD16" s="145"/>
      <c r="AE16" s="145"/>
      <c r="AF16" s="145"/>
      <c r="AG16" s="145"/>
      <c r="AH16" s="145"/>
      <c r="AI16" s="145"/>
      <c r="AJ16" s="145"/>
      <c r="AK16" s="145"/>
      <c r="AL16" s="145"/>
      <c r="AM16" s="145"/>
      <c r="AN16" s="145"/>
      <c r="AO16" s="145"/>
      <c r="AP16" s="145"/>
      <c r="AQ16" s="145"/>
      <c r="AR16" s="104"/>
      <c r="AS16" s="150"/>
      <c r="AT16" s="31"/>
    </row>
    <row r="17" spans="2:46" ht="15.5" x14ac:dyDescent="0.35">
      <c r="B17" s="104"/>
      <c r="C17" s="143"/>
      <c r="D17" s="143"/>
      <c r="E17" s="143"/>
      <c r="F17" s="143"/>
      <c r="G17" s="143"/>
      <c r="H17" s="152"/>
      <c r="I17" s="143"/>
      <c r="J17" s="88"/>
      <c r="K17" s="143"/>
      <c r="L17" s="147"/>
      <c r="M17" s="143"/>
      <c r="N17" s="145"/>
      <c r="O17" s="145"/>
      <c r="P17" s="145"/>
      <c r="Q17" s="145"/>
      <c r="R17" s="145"/>
      <c r="S17" s="145"/>
      <c r="T17" s="145"/>
      <c r="U17" s="145"/>
      <c r="V17" s="145"/>
      <c r="W17" s="145"/>
      <c r="X17" s="145"/>
      <c r="Y17" s="145"/>
      <c r="Z17" s="145"/>
      <c r="AA17" s="145"/>
      <c r="AB17" s="145"/>
      <c r="AC17" s="145"/>
      <c r="AD17" s="145"/>
      <c r="AE17" s="145"/>
      <c r="AF17" s="145"/>
      <c r="AG17" s="145"/>
      <c r="AH17" s="145"/>
      <c r="AI17" s="145"/>
      <c r="AJ17" s="145"/>
      <c r="AK17" s="145"/>
      <c r="AL17" s="145"/>
      <c r="AM17" s="145"/>
      <c r="AN17" s="145"/>
      <c r="AO17" s="145"/>
      <c r="AP17" s="145"/>
      <c r="AQ17" s="145"/>
      <c r="AR17" s="104"/>
      <c r="AS17" s="150"/>
      <c r="AT17" s="31"/>
    </row>
    <row r="18" spans="2:46" ht="15.5" x14ac:dyDescent="0.35">
      <c r="B18" s="104"/>
      <c r="C18" s="143"/>
      <c r="D18" s="143"/>
      <c r="E18" s="143"/>
      <c r="F18" s="143"/>
      <c r="G18" s="143"/>
      <c r="H18" s="152"/>
      <c r="I18" s="143"/>
      <c r="J18" s="143"/>
      <c r="K18" s="143"/>
      <c r="L18" s="147"/>
      <c r="M18" s="143"/>
      <c r="N18" s="145"/>
      <c r="O18" s="145"/>
      <c r="P18" s="145"/>
      <c r="Q18" s="145"/>
      <c r="R18" s="145"/>
      <c r="S18" s="145"/>
      <c r="T18" s="145"/>
      <c r="U18" s="145"/>
      <c r="V18" s="145"/>
      <c r="W18" s="145"/>
      <c r="X18" s="145"/>
      <c r="Y18" s="145"/>
      <c r="Z18" s="145"/>
      <c r="AA18" s="145"/>
      <c r="AB18" s="145"/>
      <c r="AC18" s="145"/>
      <c r="AD18" s="145"/>
      <c r="AE18" s="145"/>
      <c r="AF18" s="145"/>
      <c r="AG18" s="145"/>
      <c r="AH18" s="145"/>
      <c r="AI18" s="145"/>
      <c r="AJ18" s="145"/>
      <c r="AK18" s="145"/>
      <c r="AL18" s="145"/>
      <c r="AM18" s="145"/>
      <c r="AN18" s="145"/>
      <c r="AO18" s="145"/>
      <c r="AP18" s="145"/>
      <c r="AQ18" s="145"/>
      <c r="AR18" s="104"/>
      <c r="AS18" s="150"/>
      <c r="AT18" s="31"/>
    </row>
    <row r="19" spans="2:46" ht="15.5" x14ac:dyDescent="0.35">
      <c r="B19" s="104"/>
      <c r="C19" s="143"/>
      <c r="D19" s="143"/>
      <c r="E19" s="143"/>
      <c r="F19" s="143"/>
      <c r="G19" s="143"/>
      <c r="H19" s="152"/>
      <c r="I19" s="143"/>
      <c r="J19" s="143"/>
      <c r="K19" s="143"/>
      <c r="L19" s="147"/>
      <c r="M19" s="143"/>
      <c r="N19" s="145"/>
      <c r="O19" s="145"/>
      <c r="P19" s="145"/>
      <c r="Q19" s="145"/>
      <c r="R19" s="145"/>
      <c r="S19" s="145"/>
      <c r="T19" s="145"/>
      <c r="U19" s="145"/>
      <c r="V19" s="145"/>
      <c r="W19" s="145"/>
      <c r="X19" s="145"/>
      <c r="Y19" s="145"/>
      <c r="Z19" s="145"/>
      <c r="AA19" s="145"/>
      <c r="AB19" s="145"/>
      <c r="AC19" s="145"/>
      <c r="AD19" s="145"/>
      <c r="AE19" s="145"/>
      <c r="AF19" s="145"/>
      <c r="AG19" s="145"/>
      <c r="AH19" s="145"/>
      <c r="AI19" s="145"/>
      <c r="AJ19" s="145"/>
      <c r="AK19" s="145"/>
      <c r="AL19" s="145"/>
      <c r="AM19" s="145"/>
      <c r="AN19" s="145"/>
      <c r="AO19" s="145"/>
      <c r="AP19" s="145"/>
      <c r="AQ19" s="145"/>
      <c r="AR19" s="104"/>
      <c r="AS19" s="150"/>
      <c r="AT19" s="31"/>
    </row>
    <row r="20" spans="2:46" ht="15.5" x14ac:dyDescent="0.35">
      <c r="B20" s="104"/>
      <c r="C20" s="143"/>
      <c r="D20" s="143"/>
      <c r="E20" s="143"/>
      <c r="F20" s="143"/>
      <c r="G20" s="143"/>
      <c r="H20" s="152"/>
      <c r="I20" s="143"/>
      <c r="J20" s="143"/>
      <c r="K20" s="143"/>
      <c r="L20" s="147"/>
      <c r="M20" s="143"/>
      <c r="N20" s="145"/>
      <c r="O20" s="145"/>
      <c r="P20" s="145"/>
      <c r="Q20" s="145"/>
      <c r="R20" s="145"/>
      <c r="S20" s="145"/>
      <c r="T20" s="145"/>
      <c r="U20" s="145"/>
      <c r="V20" s="145"/>
      <c r="W20" s="145"/>
      <c r="X20" s="145"/>
      <c r="Y20" s="145"/>
      <c r="Z20" s="145"/>
      <c r="AA20" s="145"/>
      <c r="AB20" s="145"/>
      <c r="AC20" s="145"/>
      <c r="AD20" s="145"/>
      <c r="AE20" s="145"/>
      <c r="AF20" s="145"/>
      <c r="AG20" s="145"/>
      <c r="AH20" s="145"/>
      <c r="AI20" s="145"/>
      <c r="AJ20" s="145"/>
      <c r="AK20" s="145"/>
      <c r="AL20" s="145"/>
      <c r="AM20" s="145"/>
      <c r="AN20" s="145"/>
      <c r="AO20" s="145"/>
      <c r="AP20" s="145"/>
      <c r="AQ20" s="145"/>
      <c r="AR20" s="104"/>
      <c r="AS20" s="150"/>
      <c r="AT20" s="31"/>
    </row>
    <row r="21" spans="2:46" ht="15.5" x14ac:dyDescent="0.35">
      <c r="B21" s="104"/>
      <c r="C21" s="143"/>
      <c r="D21" s="143"/>
      <c r="E21" s="143"/>
      <c r="F21" s="143"/>
      <c r="G21" s="143"/>
      <c r="H21" s="152"/>
      <c r="I21" s="143"/>
      <c r="J21" s="143"/>
      <c r="K21" s="143"/>
      <c r="L21" s="147"/>
      <c r="M21" s="143"/>
      <c r="N21" s="145"/>
      <c r="O21" s="145"/>
      <c r="P21" s="145"/>
      <c r="Q21" s="145"/>
      <c r="R21" s="145"/>
      <c r="S21" s="145"/>
      <c r="T21" s="145"/>
      <c r="U21" s="145"/>
      <c r="V21" s="145"/>
      <c r="W21" s="145"/>
      <c r="X21" s="145"/>
      <c r="Y21" s="145"/>
      <c r="Z21" s="145"/>
      <c r="AA21" s="145"/>
      <c r="AB21" s="145"/>
      <c r="AC21" s="145"/>
      <c r="AD21" s="145"/>
      <c r="AE21" s="145"/>
      <c r="AF21" s="145"/>
      <c r="AG21" s="145"/>
      <c r="AH21" s="145"/>
      <c r="AI21" s="145"/>
      <c r="AJ21" s="145"/>
      <c r="AK21" s="145"/>
      <c r="AL21" s="145"/>
      <c r="AM21" s="145"/>
      <c r="AN21" s="145"/>
      <c r="AO21" s="145"/>
      <c r="AP21" s="145"/>
      <c r="AQ21" s="145"/>
      <c r="AR21" s="104"/>
      <c r="AS21" s="150"/>
      <c r="AT21" s="31"/>
    </row>
    <row r="22" spans="2:46" ht="15.5" x14ac:dyDescent="0.35">
      <c r="B22" s="104"/>
      <c r="C22" s="143"/>
      <c r="D22" s="143"/>
      <c r="E22" s="143"/>
      <c r="F22" s="143"/>
      <c r="G22" s="143"/>
      <c r="H22" s="152"/>
      <c r="I22" s="143"/>
      <c r="J22" s="143"/>
      <c r="K22" s="143"/>
      <c r="L22" s="147"/>
      <c r="M22" s="143"/>
      <c r="N22" s="145"/>
      <c r="O22" s="145"/>
      <c r="P22" s="145"/>
      <c r="Q22" s="145"/>
      <c r="R22" s="145"/>
      <c r="S22" s="145"/>
      <c r="T22" s="145"/>
      <c r="U22" s="145"/>
      <c r="V22" s="145"/>
      <c r="W22" s="145"/>
      <c r="X22" s="145"/>
      <c r="Y22" s="145"/>
      <c r="Z22" s="145"/>
      <c r="AA22" s="145"/>
      <c r="AB22" s="145"/>
      <c r="AC22" s="145"/>
      <c r="AD22" s="145"/>
      <c r="AE22" s="145"/>
      <c r="AF22" s="145"/>
      <c r="AG22" s="145"/>
      <c r="AH22" s="145"/>
      <c r="AI22" s="145"/>
      <c r="AJ22" s="145"/>
      <c r="AK22" s="145"/>
      <c r="AL22" s="145"/>
      <c r="AM22" s="145"/>
      <c r="AN22" s="145"/>
      <c r="AO22" s="145"/>
      <c r="AP22" s="145"/>
      <c r="AQ22" s="145"/>
      <c r="AR22" s="104"/>
      <c r="AS22" s="150"/>
      <c r="AT22" s="31"/>
    </row>
    <row r="23" spans="2:46" ht="15.5" x14ac:dyDescent="0.35">
      <c r="B23" s="104"/>
      <c r="C23" s="143"/>
      <c r="D23" s="143"/>
      <c r="E23" s="143"/>
      <c r="F23" s="143"/>
      <c r="G23" s="143"/>
      <c r="H23" s="152"/>
      <c r="I23" s="143"/>
      <c r="J23" s="143"/>
      <c r="K23" s="143"/>
      <c r="L23" s="147"/>
      <c r="M23" s="143"/>
      <c r="N23" s="145"/>
      <c r="O23" s="145"/>
      <c r="P23" s="145"/>
      <c r="Q23" s="145"/>
      <c r="R23" s="145"/>
      <c r="S23" s="145"/>
      <c r="T23" s="145"/>
      <c r="U23" s="145"/>
      <c r="V23" s="145"/>
      <c r="W23" s="145"/>
      <c r="X23" s="145"/>
      <c r="Y23" s="145"/>
      <c r="Z23" s="145"/>
      <c r="AA23" s="145"/>
      <c r="AB23" s="145"/>
      <c r="AC23" s="145"/>
      <c r="AD23" s="145"/>
      <c r="AE23" s="145"/>
      <c r="AF23" s="145"/>
      <c r="AG23" s="145"/>
      <c r="AH23" s="145"/>
      <c r="AI23" s="145"/>
      <c r="AJ23" s="145"/>
      <c r="AK23" s="145"/>
      <c r="AL23" s="145"/>
      <c r="AM23" s="145"/>
      <c r="AN23" s="145"/>
      <c r="AO23" s="145"/>
      <c r="AP23" s="145"/>
      <c r="AQ23" s="145"/>
      <c r="AR23" s="104"/>
      <c r="AS23" s="150"/>
      <c r="AT23" s="31"/>
    </row>
    <row r="24" spans="2:46" ht="15.5" x14ac:dyDescent="0.35">
      <c r="B24" s="104"/>
      <c r="C24" s="143"/>
      <c r="D24" s="143"/>
      <c r="E24" s="143"/>
      <c r="F24" s="143"/>
      <c r="G24" s="143"/>
      <c r="H24" s="145"/>
      <c r="I24" s="143"/>
      <c r="J24" s="154"/>
      <c r="K24" s="143"/>
      <c r="L24" s="147"/>
      <c r="M24" s="143"/>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5"/>
      <c r="AN24" s="145"/>
      <c r="AO24" s="145"/>
      <c r="AP24" s="145"/>
      <c r="AQ24" s="145"/>
      <c r="AR24" s="104"/>
      <c r="AS24" s="150"/>
      <c r="AT24" s="31"/>
    </row>
    <row r="25" spans="2:46" ht="15.5" x14ac:dyDescent="0.35">
      <c r="B25" s="104"/>
      <c r="C25" s="143"/>
      <c r="D25" s="143"/>
      <c r="E25" s="143"/>
      <c r="F25" s="143"/>
      <c r="G25" s="143"/>
      <c r="H25" s="152"/>
      <c r="I25" s="143"/>
      <c r="J25" s="143"/>
      <c r="K25" s="143"/>
      <c r="L25" s="147"/>
      <c r="M25" s="143"/>
      <c r="N25" s="145"/>
      <c r="O25" s="145"/>
      <c r="P25" s="145"/>
      <c r="Q25" s="145"/>
      <c r="R25" s="145"/>
      <c r="S25" s="145"/>
      <c r="T25" s="145"/>
      <c r="U25" s="145"/>
      <c r="V25" s="145"/>
      <c r="W25" s="145"/>
      <c r="X25" s="145"/>
      <c r="Y25" s="145"/>
      <c r="Z25" s="145"/>
      <c r="AA25" s="145"/>
      <c r="AB25" s="145"/>
      <c r="AC25" s="145"/>
      <c r="AD25" s="145"/>
      <c r="AE25" s="145"/>
      <c r="AF25" s="145"/>
      <c r="AG25" s="145"/>
      <c r="AH25" s="145"/>
      <c r="AI25" s="145"/>
      <c r="AJ25" s="145"/>
      <c r="AK25" s="145"/>
      <c r="AL25" s="145"/>
      <c r="AM25" s="145"/>
      <c r="AN25" s="145"/>
      <c r="AO25" s="145"/>
      <c r="AP25" s="145"/>
      <c r="AQ25" s="145"/>
      <c r="AR25" s="104"/>
      <c r="AS25" s="150"/>
      <c r="AT25" s="31"/>
    </row>
    <row r="26" spans="2:46" ht="15.5" x14ac:dyDescent="0.35">
      <c r="B26" s="104"/>
      <c r="C26" s="143"/>
      <c r="D26" s="143"/>
      <c r="E26" s="143"/>
      <c r="F26" s="143"/>
      <c r="G26" s="143"/>
      <c r="H26" s="152"/>
      <c r="I26" s="143"/>
      <c r="J26" s="143"/>
      <c r="K26" s="143"/>
      <c r="L26" s="147"/>
      <c r="M26" s="143"/>
      <c r="N26" s="145"/>
      <c r="O26" s="145"/>
      <c r="P26" s="145"/>
      <c r="Q26" s="145"/>
      <c r="R26" s="145"/>
      <c r="S26" s="145"/>
      <c r="T26" s="145"/>
      <c r="U26" s="145"/>
      <c r="V26" s="145"/>
      <c r="W26" s="145"/>
      <c r="X26" s="145"/>
      <c r="Y26" s="145"/>
      <c r="Z26" s="145"/>
      <c r="AA26" s="145"/>
      <c r="AB26" s="145"/>
      <c r="AC26" s="145"/>
      <c r="AD26" s="145"/>
      <c r="AE26" s="145"/>
      <c r="AF26" s="145"/>
      <c r="AG26" s="145"/>
      <c r="AH26" s="145"/>
      <c r="AI26" s="145"/>
      <c r="AJ26" s="145"/>
      <c r="AK26" s="145"/>
      <c r="AL26" s="145"/>
      <c r="AM26" s="145"/>
      <c r="AN26" s="145"/>
      <c r="AO26" s="145"/>
      <c r="AP26" s="145"/>
      <c r="AQ26" s="145"/>
      <c r="AR26" s="104"/>
      <c r="AS26" s="150"/>
      <c r="AT26" s="31"/>
    </row>
    <row r="27" spans="2:46" ht="15.5" x14ac:dyDescent="0.35">
      <c r="B27" s="104"/>
      <c r="C27" s="143"/>
      <c r="D27" s="143"/>
      <c r="E27" s="143"/>
      <c r="F27" s="145"/>
      <c r="G27" s="143"/>
      <c r="H27" s="152"/>
      <c r="I27" s="143"/>
      <c r="J27" s="143"/>
      <c r="K27" s="143"/>
      <c r="L27" s="147"/>
      <c r="M27" s="143"/>
      <c r="N27" s="145"/>
      <c r="O27" s="145"/>
      <c r="P27" s="145"/>
      <c r="Q27" s="145"/>
      <c r="R27" s="145"/>
      <c r="S27" s="145"/>
      <c r="T27" s="145"/>
      <c r="U27" s="145"/>
      <c r="V27" s="145"/>
      <c r="W27" s="145"/>
      <c r="X27" s="145"/>
      <c r="Y27" s="145"/>
      <c r="Z27" s="145"/>
      <c r="AA27" s="145"/>
      <c r="AB27" s="145"/>
      <c r="AC27" s="145"/>
      <c r="AD27" s="145"/>
      <c r="AE27" s="145"/>
      <c r="AF27" s="145"/>
      <c r="AG27" s="145"/>
      <c r="AH27" s="145"/>
      <c r="AI27" s="145"/>
      <c r="AJ27" s="145"/>
      <c r="AK27" s="145"/>
      <c r="AL27" s="145"/>
      <c r="AM27" s="145"/>
      <c r="AN27" s="145"/>
      <c r="AO27" s="145"/>
      <c r="AP27" s="145"/>
      <c r="AQ27" s="145"/>
      <c r="AR27" s="104"/>
      <c r="AS27" s="150"/>
      <c r="AT27" s="31"/>
    </row>
    <row r="28" spans="2:46" ht="15.5" x14ac:dyDescent="0.35">
      <c r="B28" s="104"/>
      <c r="C28" s="143"/>
      <c r="D28" s="143"/>
      <c r="E28" s="143"/>
      <c r="F28" s="143"/>
      <c r="G28" s="143"/>
      <c r="H28" s="152"/>
      <c r="I28" s="143"/>
      <c r="J28" s="143"/>
      <c r="K28" s="143"/>
      <c r="L28" s="147"/>
      <c r="M28" s="143"/>
      <c r="N28" s="145"/>
      <c r="O28" s="145"/>
      <c r="P28" s="145"/>
      <c r="Q28" s="145"/>
      <c r="R28" s="145"/>
      <c r="S28" s="145"/>
      <c r="T28" s="145"/>
      <c r="U28" s="145"/>
      <c r="V28" s="145"/>
      <c r="W28" s="145"/>
      <c r="X28" s="145"/>
      <c r="Y28" s="145"/>
      <c r="Z28" s="145"/>
      <c r="AA28" s="145"/>
      <c r="AB28" s="145"/>
      <c r="AC28" s="145"/>
      <c r="AD28" s="145"/>
      <c r="AE28" s="145"/>
      <c r="AF28" s="145"/>
      <c r="AG28" s="145"/>
      <c r="AH28" s="145"/>
      <c r="AI28" s="145"/>
      <c r="AJ28" s="145"/>
      <c r="AK28" s="145"/>
      <c r="AL28" s="145"/>
      <c r="AM28" s="145"/>
      <c r="AN28" s="145"/>
      <c r="AO28" s="145"/>
      <c r="AP28" s="145"/>
      <c r="AQ28" s="145"/>
      <c r="AR28" s="104"/>
      <c r="AS28" s="150"/>
      <c r="AT28" s="31"/>
    </row>
    <row r="29" spans="2:46" ht="15.5" x14ac:dyDescent="0.35">
      <c r="B29" s="104"/>
      <c r="C29" s="143"/>
      <c r="D29" s="143"/>
      <c r="E29" s="143"/>
      <c r="F29" s="143"/>
      <c r="G29" s="143"/>
      <c r="H29" s="152"/>
      <c r="I29" s="143"/>
      <c r="J29" s="143"/>
      <c r="K29" s="143"/>
      <c r="L29" s="147"/>
      <c r="M29" s="143"/>
      <c r="N29" s="145"/>
      <c r="O29" s="145"/>
      <c r="P29" s="145"/>
      <c r="Q29" s="145"/>
      <c r="R29" s="145"/>
      <c r="S29" s="145"/>
      <c r="T29" s="145"/>
      <c r="U29" s="145"/>
      <c r="V29" s="145"/>
      <c r="W29" s="145"/>
      <c r="X29" s="145"/>
      <c r="Y29" s="145"/>
      <c r="Z29" s="145"/>
      <c r="AA29" s="145"/>
      <c r="AB29" s="145"/>
      <c r="AC29" s="145"/>
      <c r="AD29" s="145"/>
      <c r="AE29" s="145"/>
      <c r="AF29" s="145"/>
      <c r="AG29" s="145"/>
      <c r="AH29" s="145"/>
      <c r="AI29" s="145"/>
      <c r="AJ29" s="145"/>
      <c r="AK29" s="145"/>
      <c r="AL29" s="145"/>
      <c r="AM29" s="145"/>
      <c r="AN29" s="145"/>
      <c r="AO29" s="145"/>
      <c r="AP29" s="145"/>
      <c r="AQ29" s="145"/>
      <c r="AR29" s="104"/>
      <c r="AS29" s="151"/>
      <c r="AT29" s="31"/>
    </row>
    <row r="30" spans="2:46" ht="15.5" x14ac:dyDescent="0.35">
      <c r="B30" s="104"/>
      <c r="C30" s="143"/>
      <c r="D30" s="143"/>
      <c r="E30" s="143"/>
      <c r="F30" s="143"/>
      <c r="G30" s="143"/>
      <c r="H30" s="152"/>
      <c r="I30" s="143"/>
      <c r="J30" s="143"/>
      <c r="K30" s="143"/>
      <c r="L30" s="147"/>
      <c r="M30" s="143"/>
      <c r="N30" s="145"/>
      <c r="O30" s="145"/>
      <c r="P30" s="145"/>
      <c r="Q30" s="145"/>
      <c r="R30" s="145"/>
      <c r="S30" s="145"/>
      <c r="T30" s="145"/>
      <c r="U30" s="145"/>
      <c r="V30" s="145"/>
      <c r="W30" s="145"/>
      <c r="X30" s="145"/>
      <c r="Y30" s="145"/>
      <c r="Z30" s="145"/>
      <c r="AA30" s="145"/>
      <c r="AB30" s="145"/>
      <c r="AC30" s="145"/>
      <c r="AD30" s="145"/>
      <c r="AE30" s="145"/>
      <c r="AF30" s="145"/>
      <c r="AG30" s="145"/>
      <c r="AH30" s="145"/>
      <c r="AI30" s="145"/>
      <c r="AJ30" s="145"/>
      <c r="AK30" s="145"/>
      <c r="AL30" s="145"/>
      <c r="AM30" s="145"/>
      <c r="AN30" s="145"/>
      <c r="AO30" s="145"/>
      <c r="AP30" s="145"/>
      <c r="AQ30" s="145"/>
      <c r="AR30" s="104"/>
      <c r="AS30" s="150"/>
      <c r="AT30" s="31"/>
    </row>
    <row r="31" spans="2:46" ht="15.5" x14ac:dyDescent="0.35">
      <c r="B31" s="104"/>
      <c r="C31" s="143"/>
      <c r="D31" s="143"/>
      <c r="E31" s="143"/>
      <c r="F31" s="143"/>
      <c r="G31" s="143"/>
      <c r="H31" s="152"/>
      <c r="I31" s="143"/>
      <c r="J31" s="143"/>
      <c r="K31" s="143"/>
      <c r="L31" s="147"/>
      <c r="M31" s="143"/>
      <c r="N31" s="145"/>
      <c r="O31" s="145"/>
      <c r="P31" s="145"/>
      <c r="Q31" s="145"/>
      <c r="R31" s="145"/>
      <c r="S31" s="145"/>
      <c r="T31" s="145"/>
      <c r="U31" s="145"/>
      <c r="V31" s="145"/>
      <c r="W31" s="145"/>
      <c r="X31" s="145"/>
      <c r="Y31" s="145"/>
      <c r="Z31" s="145"/>
      <c r="AA31" s="145"/>
      <c r="AB31" s="145"/>
      <c r="AC31" s="145"/>
      <c r="AD31" s="145"/>
      <c r="AE31" s="145"/>
      <c r="AF31" s="145"/>
      <c r="AG31" s="145"/>
      <c r="AH31" s="145"/>
      <c r="AI31" s="145"/>
      <c r="AJ31" s="145"/>
      <c r="AK31" s="145"/>
      <c r="AL31" s="145"/>
      <c r="AM31" s="145"/>
      <c r="AN31" s="145"/>
      <c r="AO31" s="145"/>
      <c r="AP31" s="145"/>
      <c r="AQ31" s="145"/>
      <c r="AR31" s="104"/>
      <c r="AS31" s="150"/>
      <c r="AT31" s="31"/>
    </row>
    <row r="32" spans="2:46" ht="15.5" x14ac:dyDescent="0.35">
      <c r="B32" s="104"/>
      <c r="C32" s="143"/>
      <c r="D32" s="143"/>
      <c r="E32" s="143"/>
      <c r="F32" s="143"/>
      <c r="G32" s="143"/>
      <c r="H32" s="152"/>
      <c r="I32" s="143"/>
      <c r="J32" s="143"/>
      <c r="K32" s="143"/>
      <c r="L32" s="147"/>
      <c r="M32" s="143"/>
      <c r="N32" s="145"/>
      <c r="O32" s="145"/>
      <c r="P32" s="145"/>
      <c r="Q32" s="145"/>
      <c r="R32" s="145"/>
      <c r="S32" s="145"/>
      <c r="T32" s="145"/>
      <c r="U32" s="145"/>
      <c r="V32" s="145"/>
      <c r="W32" s="145"/>
      <c r="X32" s="145"/>
      <c r="Y32" s="145"/>
      <c r="Z32" s="145"/>
      <c r="AA32" s="145"/>
      <c r="AB32" s="145"/>
      <c r="AC32" s="145"/>
      <c r="AD32" s="145"/>
      <c r="AE32" s="145"/>
      <c r="AF32" s="145"/>
      <c r="AG32" s="145"/>
      <c r="AH32" s="145"/>
      <c r="AI32" s="145"/>
      <c r="AJ32" s="145"/>
      <c r="AK32" s="145"/>
      <c r="AL32" s="145"/>
      <c r="AM32" s="145"/>
      <c r="AN32" s="145"/>
      <c r="AO32" s="145"/>
      <c r="AP32" s="145"/>
      <c r="AQ32" s="145"/>
      <c r="AR32" s="104"/>
      <c r="AS32" s="150"/>
      <c r="AT32" s="31"/>
    </row>
    <row r="33" spans="2:46" ht="15.5" x14ac:dyDescent="0.35">
      <c r="B33" s="104"/>
      <c r="C33" s="143"/>
      <c r="D33" s="143"/>
      <c r="E33" s="143"/>
      <c r="F33" s="143"/>
      <c r="G33" s="143"/>
      <c r="H33" s="152"/>
      <c r="I33" s="143"/>
      <c r="J33" s="143"/>
      <c r="K33" s="143"/>
      <c r="L33" s="147"/>
      <c r="M33" s="143"/>
      <c r="N33" s="145"/>
      <c r="O33" s="145"/>
      <c r="P33" s="145"/>
      <c r="Q33" s="145"/>
      <c r="R33" s="145"/>
      <c r="S33" s="145"/>
      <c r="T33" s="145"/>
      <c r="U33" s="145"/>
      <c r="V33" s="145"/>
      <c r="W33" s="145"/>
      <c r="X33" s="145"/>
      <c r="Y33" s="145"/>
      <c r="Z33" s="145"/>
      <c r="AA33" s="145"/>
      <c r="AB33" s="145"/>
      <c r="AC33" s="145"/>
      <c r="AD33" s="145"/>
      <c r="AE33" s="145"/>
      <c r="AF33" s="145"/>
      <c r="AG33" s="145"/>
      <c r="AH33" s="145"/>
      <c r="AI33" s="145"/>
      <c r="AJ33" s="145"/>
      <c r="AK33" s="145"/>
      <c r="AL33" s="145"/>
      <c r="AM33" s="145"/>
      <c r="AN33" s="145"/>
      <c r="AO33" s="145"/>
      <c r="AP33" s="145"/>
      <c r="AQ33" s="145"/>
      <c r="AR33" s="104"/>
      <c r="AS33" s="150"/>
      <c r="AT33" s="31"/>
    </row>
    <row r="34" spans="2:46" ht="15.5" x14ac:dyDescent="0.35">
      <c r="B34" s="104"/>
      <c r="C34" s="143"/>
      <c r="D34" s="143"/>
      <c r="E34" s="143"/>
      <c r="F34" s="143"/>
      <c r="G34" s="143"/>
      <c r="H34" s="148"/>
      <c r="I34" s="143"/>
      <c r="J34" s="143"/>
      <c r="K34" s="143"/>
      <c r="L34" s="147"/>
      <c r="M34" s="143"/>
      <c r="N34" s="145"/>
      <c r="O34" s="145"/>
      <c r="P34" s="145"/>
      <c r="Q34" s="145"/>
      <c r="R34" s="145"/>
      <c r="S34" s="145"/>
      <c r="T34" s="145"/>
      <c r="U34" s="145"/>
      <c r="V34" s="145"/>
      <c r="W34" s="145"/>
      <c r="X34" s="145"/>
      <c r="Y34" s="145"/>
      <c r="Z34" s="145"/>
      <c r="AA34" s="145"/>
      <c r="AB34" s="145"/>
      <c r="AC34" s="145"/>
      <c r="AD34" s="145"/>
      <c r="AE34" s="145"/>
      <c r="AF34" s="145"/>
      <c r="AG34" s="145"/>
      <c r="AH34" s="145"/>
      <c r="AI34" s="145"/>
      <c r="AJ34" s="145"/>
      <c r="AK34" s="145"/>
      <c r="AL34" s="145"/>
      <c r="AM34" s="145"/>
      <c r="AN34" s="145"/>
      <c r="AO34" s="145"/>
      <c r="AP34" s="145"/>
      <c r="AQ34" s="145"/>
      <c r="AR34" s="104"/>
      <c r="AS34" s="150"/>
      <c r="AT34" s="31"/>
    </row>
    <row r="35" spans="2:46" ht="15.5" x14ac:dyDescent="0.35">
      <c r="B35" s="104"/>
      <c r="C35" s="143"/>
      <c r="D35" s="143"/>
      <c r="E35" s="143"/>
      <c r="F35" s="143"/>
      <c r="G35" s="143"/>
      <c r="H35" s="152"/>
      <c r="I35" s="143"/>
      <c r="J35" s="143"/>
      <c r="K35" s="143"/>
      <c r="L35" s="147"/>
      <c r="M35" s="143"/>
      <c r="N35" s="145"/>
      <c r="O35" s="145"/>
      <c r="P35" s="145"/>
      <c r="Q35" s="145"/>
      <c r="R35" s="145"/>
      <c r="S35" s="145"/>
      <c r="T35" s="145"/>
      <c r="U35" s="145"/>
      <c r="V35" s="145"/>
      <c r="W35" s="145"/>
      <c r="X35" s="145"/>
      <c r="Y35" s="145"/>
      <c r="Z35" s="145"/>
      <c r="AA35" s="145"/>
      <c r="AB35" s="145"/>
      <c r="AC35" s="145"/>
      <c r="AD35" s="145"/>
      <c r="AE35" s="145"/>
      <c r="AF35" s="145"/>
      <c r="AG35" s="145"/>
      <c r="AH35" s="145"/>
      <c r="AI35" s="145"/>
      <c r="AJ35" s="145"/>
      <c r="AK35" s="145"/>
      <c r="AL35" s="145"/>
      <c r="AM35" s="145"/>
      <c r="AN35" s="145"/>
      <c r="AO35" s="145"/>
      <c r="AP35" s="145"/>
      <c r="AQ35" s="145"/>
      <c r="AR35" s="104"/>
      <c r="AS35" s="150"/>
      <c r="AT35" s="31"/>
    </row>
    <row r="36" spans="2:46" ht="15.5" x14ac:dyDescent="0.35">
      <c r="B36" s="104"/>
      <c r="C36" s="143"/>
      <c r="D36" s="143"/>
      <c r="E36" s="143"/>
      <c r="F36" s="143"/>
      <c r="G36" s="143"/>
      <c r="H36" s="152"/>
      <c r="I36" s="143"/>
      <c r="J36" s="143"/>
      <c r="K36" s="143"/>
      <c r="L36" s="147"/>
      <c r="M36" s="143"/>
      <c r="N36" s="145"/>
      <c r="O36" s="145"/>
      <c r="P36" s="145"/>
      <c r="Q36" s="145"/>
      <c r="R36" s="145"/>
      <c r="S36" s="145"/>
      <c r="T36" s="145"/>
      <c r="U36" s="145"/>
      <c r="V36" s="145"/>
      <c r="W36" s="145"/>
      <c r="X36" s="145"/>
      <c r="Y36" s="145"/>
      <c r="Z36" s="145"/>
      <c r="AA36" s="145"/>
      <c r="AB36" s="145"/>
      <c r="AC36" s="145"/>
      <c r="AD36" s="145"/>
      <c r="AE36" s="145"/>
      <c r="AF36" s="145"/>
      <c r="AG36" s="145"/>
      <c r="AH36" s="145"/>
      <c r="AI36" s="145"/>
      <c r="AJ36" s="145"/>
      <c r="AK36" s="145"/>
      <c r="AL36" s="145"/>
      <c r="AM36" s="145"/>
      <c r="AN36" s="145"/>
      <c r="AO36" s="145"/>
      <c r="AP36" s="145"/>
      <c r="AQ36" s="145"/>
      <c r="AR36" s="104"/>
      <c r="AS36" s="150"/>
      <c r="AT36" s="31"/>
    </row>
    <row r="37" spans="2:46" ht="15.5" x14ac:dyDescent="0.35">
      <c r="B37" s="104"/>
      <c r="C37" s="143"/>
      <c r="D37" s="143"/>
      <c r="E37" s="143"/>
      <c r="F37" s="143"/>
      <c r="G37" s="143"/>
      <c r="H37" s="152"/>
      <c r="I37" s="143"/>
      <c r="J37" s="143"/>
      <c r="K37" s="143"/>
      <c r="L37" s="147"/>
      <c r="M37" s="143"/>
      <c r="N37" s="145"/>
      <c r="O37" s="145"/>
      <c r="P37" s="145"/>
      <c r="Q37" s="145"/>
      <c r="R37" s="145"/>
      <c r="S37" s="145"/>
      <c r="T37" s="145"/>
      <c r="U37" s="145"/>
      <c r="V37" s="145"/>
      <c r="W37" s="145"/>
      <c r="X37" s="145"/>
      <c r="Y37" s="145"/>
      <c r="Z37" s="145"/>
      <c r="AA37" s="145"/>
      <c r="AB37" s="145"/>
      <c r="AC37" s="145"/>
      <c r="AD37" s="145"/>
      <c r="AE37" s="145"/>
      <c r="AF37" s="145"/>
      <c r="AG37" s="145"/>
      <c r="AH37" s="145"/>
      <c r="AI37" s="145"/>
      <c r="AJ37" s="145"/>
      <c r="AK37" s="145"/>
      <c r="AL37" s="145"/>
      <c r="AM37" s="145"/>
      <c r="AN37" s="145"/>
      <c r="AO37" s="145"/>
      <c r="AP37" s="145"/>
      <c r="AQ37" s="145"/>
      <c r="AR37" s="104"/>
      <c r="AS37" s="150"/>
      <c r="AT37" s="31"/>
    </row>
    <row r="38" spans="2:46" ht="15.5" x14ac:dyDescent="0.35">
      <c r="B38" s="104"/>
      <c r="C38" s="143"/>
      <c r="D38" s="143"/>
      <c r="E38" s="143"/>
      <c r="F38" s="145"/>
      <c r="G38" s="143"/>
      <c r="H38" s="152"/>
      <c r="I38" s="143"/>
      <c r="J38" s="143"/>
      <c r="K38" s="143"/>
      <c r="L38" s="147"/>
      <c r="M38" s="143"/>
      <c r="N38" s="145"/>
      <c r="O38" s="145"/>
      <c r="P38" s="145"/>
      <c r="Q38" s="145"/>
      <c r="R38" s="145"/>
      <c r="S38" s="145"/>
      <c r="T38" s="145"/>
      <c r="U38" s="145"/>
      <c r="V38" s="145"/>
      <c r="W38" s="145"/>
      <c r="X38" s="145"/>
      <c r="Y38" s="145"/>
      <c r="Z38" s="145"/>
      <c r="AA38" s="145"/>
      <c r="AB38" s="145"/>
      <c r="AC38" s="145"/>
      <c r="AD38" s="145"/>
      <c r="AE38" s="145"/>
      <c r="AF38" s="145"/>
      <c r="AG38" s="145"/>
      <c r="AH38" s="145"/>
      <c r="AI38" s="145"/>
      <c r="AJ38" s="145"/>
      <c r="AK38" s="145"/>
      <c r="AL38" s="145"/>
      <c r="AM38" s="145"/>
      <c r="AN38" s="145"/>
      <c r="AO38" s="145"/>
      <c r="AP38" s="145"/>
      <c r="AQ38" s="145"/>
      <c r="AR38" s="104"/>
      <c r="AS38" s="150"/>
      <c r="AT38" s="31"/>
    </row>
    <row r="39" spans="2:46" ht="15.5" x14ac:dyDescent="0.35">
      <c r="B39" s="104"/>
      <c r="C39" s="143"/>
      <c r="D39" s="143"/>
      <c r="E39" s="143"/>
      <c r="F39" s="143"/>
      <c r="G39" s="143"/>
      <c r="H39" s="152"/>
      <c r="I39" s="143"/>
      <c r="J39" s="143"/>
      <c r="K39" s="143"/>
      <c r="L39" s="147"/>
      <c r="M39" s="143"/>
      <c r="N39" s="145"/>
      <c r="O39" s="145"/>
      <c r="P39" s="145"/>
      <c r="Q39" s="145"/>
      <c r="R39" s="145"/>
      <c r="S39" s="145"/>
      <c r="T39" s="145"/>
      <c r="U39" s="145"/>
      <c r="V39" s="145"/>
      <c r="W39" s="145"/>
      <c r="X39" s="145"/>
      <c r="Y39" s="145"/>
      <c r="Z39" s="145"/>
      <c r="AA39" s="145"/>
      <c r="AB39" s="145"/>
      <c r="AC39" s="145"/>
      <c r="AD39" s="145"/>
      <c r="AE39" s="145"/>
      <c r="AF39" s="145"/>
      <c r="AG39" s="145"/>
      <c r="AH39" s="145"/>
      <c r="AI39" s="145"/>
      <c r="AJ39" s="145"/>
      <c r="AK39" s="145"/>
      <c r="AL39" s="145"/>
      <c r="AM39" s="145"/>
      <c r="AN39" s="145"/>
      <c r="AO39" s="145"/>
      <c r="AP39" s="145"/>
      <c r="AQ39" s="145"/>
      <c r="AR39" s="104"/>
      <c r="AS39" s="150"/>
      <c r="AT39" s="31"/>
    </row>
    <row r="40" spans="2:46" ht="15.5" x14ac:dyDescent="0.35">
      <c r="B40" s="104"/>
      <c r="C40" s="143"/>
      <c r="D40" s="143"/>
      <c r="E40" s="155"/>
      <c r="F40" s="143"/>
      <c r="G40" s="143"/>
      <c r="H40" s="152"/>
      <c r="I40" s="143"/>
      <c r="J40" s="143"/>
      <c r="K40" s="143"/>
      <c r="L40" s="147"/>
      <c r="M40" s="143"/>
      <c r="N40" s="145"/>
      <c r="O40" s="145"/>
      <c r="P40" s="145"/>
      <c r="Q40" s="145"/>
      <c r="R40" s="145"/>
      <c r="S40" s="145"/>
      <c r="T40" s="145"/>
      <c r="U40" s="145"/>
      <c r="V40" s="145"/>
      <c r="W40" s="145"/>
      <c r="X40" s="145"/>
      <c r="Y40" s="145"/>
      <c r="Z40" s="145"/>
      <c r="AA40" s="145"/>
      <c r="AB40" s="145"/>
      <c r="AC40" s="145"/>
      <c r="AD40" s="145"/>
      <c r="AE40" s="145"/>
      <c r="AF40" s="145"/>
      <c r="AG40" s="145"/>
      <c r="AH40" s="145"/>
      <c r="AI40" s="145"/>
      <c r="AJ40" s="145"/>
      <c r="AK40" s="145"/>
      <c r="AL40" s="145"/>
      <c r="AM40" s="145"/>
      <c r="AN40" s="145"/>
      <c r="AO40" s="145"/>
      <c r="AP40" s="145"/>
      <c r="AQ40" s="145"/>
      <c r="AR40" s="104"/>
      <c r="AS40" s="150"/>
      <c r="AT40" s="31"/>
    </row>
    <row r="41" spans="2:46" ht="15.5" x14ac:dyDescent="0.35">
      <c r="B41" s="104"/>
      <c r="C41" s="143"/>
      <c r="D41" s="143"/>
      <c r="E41" s="143"/>
      <c r="F41" s="143"/>
      <c r="G41" s="143"/>
      <c r="H41" s="152"/>
      <c r="I41" s="143"/>
      <c r="J41" s="143"/>
      <c r="K41" s="143"/>
      <c r="L41" s="147"/>
      <c r="M41" s="143"/>
      <c r="N41" s="145"/>
      <c r="O41" s="145"/>
      <c r="P41" s="145"/>
      <c r="Q41" s="145"/>
      <c r="R41" s="145"/>
      <c r="S41" s="145"/>
      <c r="T41" s="145"/>
      <c r="U41" s="145"/>
      <c r="V41" s="145"/>
      <c r="W41" s="145"/>
      <c r="X41" s="145"/>
      <c r="Y41" s="145"/>
      <c r="Z41" s="145"/>
      <c r="AA41" s="145"/>
      <c r="AB41" s="145"/>
      <c r="AC41" s="145"/>
      <c r="AD41" s="145"/>
      <c r="AE41" s="145"/>
      <c r="AF41" s="145"/>
      <c r="AG41" s="145"/>
      <c r="AH41" s="145"/>
      <c r="AI41" s="145"/>
      <c r="AJ41" s="145"/>
      <c r="AK41" s="145"/>
      <c r="AL41" s="145"/>
      <c r="AM41" s="145"/>
      <c r="AN41" s="145"/>
      <c r="AO41" s="145"/>
      <c r="AP41" s="145"/>
      <c r="AQ41" s="145"/>
      <c r="AR41" s="104"/>
      <c r="AS41" s="150"/>
      <c r="AT41" s="31"/>
    </row>
    <row r="42" spans="2:46" ht="15.5" x14ac:dyDescent="0.35">
      <c r="B42" s="104"/>
      <c r="C42" s="143"/>
      <c r="D42" s="143"/>
      <c r="E42" s="143"/>
      <c r="F42" s="143"/>
      <c r="G42" s="143"/>
      <c r="H42" s="152"/>
      <c r="I42" s="143"/>
      <c r="J42" s="143"/>
      <c r="K42" s="143"/>
      <c r="L42" s="147"/>
      <c r="M42" s="143"/>
      <c r="N42" s="145"/>
      <c r="O42" s="145"/>
      <c r="P42" s="145"/>
      <c r="Q42" s="145"/>
      <c r="R42" s="145"/>
      <c r="S42" s="145"/>
      <c r="T42" s="145"/>
      <c r="U42" s="145"/>
      <c r="V42" s="145"/>
      <c r="W42" s="145"/>
      <c r="X42" s="145"/>
      <c r="Y42" s="145"/>
      <c r="Z42" s="145"/>
      <c r="AA42" s="145"/>
      <c r="AB42" s="145"/>
      <c r="AC42" s="145"/>
      <c r="AD42" s="145"/>
      <c r="AE42" s="145"/>
      <c r="AF42" s="145"/>
      <c r="AG42" s="145"/>
      <c r="AH42" s="145"/>
      <c r="AI42" s="145"/>
      <c r="AJ42" s="145"/>
      <c r="AK42" s="145"/>
      <c r="AL42" s="145"/>
      <c r="AM42" s="145"/>
      <c r="AN42" s="145"/>
      <c r="AO42" s="145"/>
      <c r="AP42" s="145"/>
      <c r="AQ42" s="145"/>
      <c r="AR42" s="104"/>
      <c r="AS42" s="150"/>
      <c r="AT42" s="31"/>
    </row>
    <row r="43" spans="2:46" ht="15.5" x14ac:dyDescent="0.35">
      <c r="B43" s="104"/>
      <c r="C43" s="143"/>
      <c r="D43" s="143"/>
      <c r="E43" s="143"/>
      <c r="F43" s="143"/>
      <c r="G43" s="143"/>
      <c r="H43" s="152"/>
      <c r="I43" s="143"/>
      <c r="J43" s="143"/>
      <c r="K43" s="143"/>
      <c r="L43" s="147"/>
      <c r="M43" s="143"/>
      <c r="N43" s="145"/>
      <c r="O43" s="145"/>
      <c r="P43" s="145"/>
      <c r="Q43" s="145"/>
      <c r="R43" s="145"/>
      <c r="S43" s="145"/>
      <c r="T43" s="145"/>
      <c r="U43" s="145"/>
      <c r="V43" s="145"/>
      <c r="W43" s="145"/>
      <c r="X43" s="145"/>
      <c r="Y43" s="145"/>
      <c r="Z43" s="145"/>
      <c r="AA43" s="145"/>
      <c r="AB43" s="145"/>
      <c r="AC43" s="145"/>
      <c r="AD43" s="145"/>
      <c r="AE43" s="145"/>
      <c r="AF43" s="145"/>
      <c r="AG43" s="145"/>
      <c r="AH43" s="145"/>
      <c r="AI43" s="145"/>
      <c r="AJ43" s="145"/>
      <c r="AK43" s="145"/>
      <c r="AL43" s="145"/>
      <c r="AM43" s="145"/>
      <c r="AN43" s="145"/>
      <c r="AO43" s="145"/>
      <c r="AP43" s="145"/>
      <c r="AQ43" s="145"/>
      <c r="AR43" s="104"/>
      <c r="AS43" s="150"/>
      <c r="AT43" s="31"/>
    </row>
    <row r="44" spans="2:46" ht="15.5" x14ac:dyDescent="0.35">
      <c r="B44" s="104"/>
      <c r="C44" s="143"/>
      <c r="D44" s="143"/>
      <c r="E44" s="143"/>
      <c r="F44" s="145"/>
      <c r="G44" s="143"/>
      <c r="H44" s="152"/>
      <c r="I44" s="143"/>
      <c r="J44" s="143"/>
      <c r="K44" s="143"/>
      <c r="L44" s="147"/>
      <c r="M44" s="143"/>
      <c r="N44" s="145"/>
      <c r="O44" s="145"/>
      <c r="P44" s="145"/>
      <c r="Q44" s="145"/>
      <c r="R44" s="145"/>
      <c r="S44" s="145"/>
      <c r="T44" s="145"/>
      <c r="U44" s="145"/>
      <c r="V44" s="145"/>
      <c r="W44" s="145"/>
      <c r="X44" s="145"/>
      <c r="Y44" s="145"/>
      <c r="Z44" s="145"/>
      <c r="AA44" s="145"/>
      <c r="AB44" s="145"/>
      <c r="AC44" s="145"/>
      <c r="AD44" s="145"/>
      <c r="AE44" s="145"/>
      <c r="AF44" s="145"/>
      <c r="AG44" s="145"/>
      <c r="AH44" s="145"/>
      <c r="AI44" s="145"/>
      <c r="AJ44" s="145"/>
      <c r="AK44" s="145"/>
      <c r="AL44" s="145"/>
      <c r="AM44" s="145"/>
      <c r="AN44" s="145"/>
      <c r="AO44" s="145"/>
      <c r="AP44" s="145"/>
      <c r="AQ44" s="145"/>
      <c r="AR44" s="104"/>
      <c r="AS44" s="150"/>
      <c r="AT44" s="31"/>
    </row>
    <row r="45" spans="2:46" ht="15.5" x14ac:dyDescent="0.35">
      <c r="B45" s="104"/>
      <c r="C45" s="143"/>
      <c r="D45" s="143"/>
      <c r="E45" s="143"/>
      <c r="F45" s="143"/>
      <c r="G45" s="143"/>
      <c r="H45" s="145"/>
      <c r="I45" s="143"/>
      <c r="J45" s="143"/>
      <c r="K45" s="143"/>
      <c r="L45" s="147"/>
      <c r="M45" s="143"/>
      <c r="N45" s="145"/>
      <c r="O45" s="145"/>
      <c r="P45" s="145"/>
      <c r="Q45" s="145"/>
      <c r="R45" s="145"/>
      <c r="S45" s="145"/>
      <c r="T45" s="145"/>
      <c r="U45" s="145"/>
      <c r="V45" s="145"/>
      <c r="W45" s="145"/>
      <c r="X45" s="145"/>
      <c r="Y45" s="145"/>
      <c r="Z45" s="145"/>
      <c r="AA45" s="145"/>
      <c r="AB45" s="145"/>
      <c r="AC45" s="145"/>
      <c r="AD45" s="145"/>
      <c r="AE45" s="145"/>
      <c r="AF45" s="145"/>
      <c r="AG45" s="145"/>
      <c r="AH45" s="145"/>
      <c r="AI45" s="145"/>
      <c r="AJ45" s="145"/>
      <c r="AK45" s="145"/>
      <c r="AL45" s="145"/>
      <c r="AM45" s="145"/>
      <c r="AN45" s="145"/>
      <c r="AO45" s="145"/>
      <c r="AP45" s="145"/>
      <c r="AQ45" s="145"/>
      <c r="AR45" s="104"/>
      <c r="AS45" s="150"/>
      <c r="AT45" s="31"/>
    </row>
    <row r="46" spans="2:46" ht="15.5" x14ac:dyDescent="0.35">
      <c r="B46" s="104"/>
      <c r="C46" s="143"/>
      <c r="D46" s="143"/>
      <c r="E46" s="143"/>
      <c r="F46" s="143"/>
      <c r="G46" s="143"/>
      <c r="H46" s="145"/>
      <c r="I46" s="143"/>
      <c r="J46" s="143"/>
      <c r="K46" s="143"/>
      <c r="L46" s="147"/>
      <c r="M46" s="143"/>
      <c r="N46" s="145"/>
      <c r="O46" s="145"/>
      <c r="P46" s="145"/>
      <c r="Q46" s="145"/>
      <c r="R46" s="145"/>
      <c r="S46" s="145"/>
      <c r="T46" s="145"/>
      <c r="U46" s="145"/>
      <c r="V46" s="145"/>
      <c r="W46" s="145"/>
      <c r="X46" s="145"/>
      <c r="Y46" s="145"/>
      <c r="Z46" s="145"/>
      <c r="AA46" s="145"/>
      <c r="AB46" s="145"/>
      <c r="AC46" s="145"/>
      <c r="AD46" s="145"/>
      <c r="AE46" s="145"/>
      <c r="AF46" s="145"/>
      <c r="AG46" s="145"/>
      <c r="AH46" s="145"/>
      <c r="AI46" s="145"/>
      <c r="AJ46" s="145"/>
      <c r="AK46" s="145"/>
      <c r="AL46" s="145"/>
      <c r="AM46" s="145"/>
      <c r="AN46" s="145"/>
      <c r="AO46" s="145"/>
      <c r="AP46" s="145"/>
      <c r="AQ46" s="145"/>
      <c r="AR46" s="104"/>
      <c r="AS46" s="151"/>
      <c r="AT46" s="31"/>
    </row>
    <row r="47" spans="2:46" ht="15.5" x14ac:dyDescent="0.35">
      <c r="B47" s="104"/>
      <c r="C47" s="143"/>
      <c r="D47" s="143"/>
      <c r="E47" s="143"/>
      <c r="F47" s="145"/>
      <c r="G47" s="143"/>
      <c r="H47" s="145"/>
      <c r="I47" s="143"/>
      <c r="J47" s="143"/>
      <c r="K47" s="143"/>
      <c r="L47" s="147"/>
      <c r="M47" s="143"/>
      <c r="N47" s="145"/>
      <c r="O47" s="145"/>
      <c r="P47" s="145"/>
      <c r="Q47" s="145"/>
      <c r="R47" s="145"/>
      <c r="S47" s="145"/>
      <c r="T47" s="145"/>
      <c r="U47" s="145"/>
      <c r="V47" s="145"/>
      <c r="W47" s="145"/>
      <c r="X47" s="145"/>
      <c r="Y47" s="145"/>
      <c r="Z47" s="145"/>
      <c r="AA47" s="145"/>
      <c r="AB47" s="145"/>
      <c r="AC47" s="145"/>
      <c r="AD47" s="145"/>
      <c r="AE47" s="145"/>
      <c r="AF47" s="145"/>
      <c r="AG47" s="145"/>
      <c r="AH47" s="145"/>
      <c r="AI47" s="145"/>
      <c r="AJ47" s="145"/>
      <c r="AK47" s="145"/>
      <c r="AL47" s="145"/>
      <c r="AM47" s="145"/>
      <c r="AN47" s="145"/>
      <c r="AO47" s="145"/>
      <c r="AP47" s="145"/>
      <c r="AQ47" s="145"/>
      <c r="AR47" s="104"/>
      <c r="AS47" s="151"/>
      <c r="AT47" s="31"/>
    </row>
    <row r="48" spans="2:46" ht="15.5" x14ac:dyDescent="0.35">
      <c r="B48" s="104"/>
      <c r="C48" s="143"/>
      <c r="D48" s="143"/>
      <c r="E48" s="143"/>
      <c r="F48" s="143"/>
      <c r="G48" s="143"/>
      <c r="H48" s="145"/>
      <c r="I48" s="143"/>
      <c r="J48" s="143"/>
      <c r="K48" s="143"/>
      <c r="L48" s="147"/>
      <c r="M48" s="143"/>
      <c r="N48" s="145"/>
      <c r="O48" s="145"/>
      <c r="P48" s="145"/>
      <c r="Q48" s="145"/>
      <c r="R48" s="145"/>
      <c r="S48" s="145"/>
      <c r="T48" s="145"/>
      <c r="U48" s="145"/>
      <c r="V48" s="145"/>
      <c r="W48" s="145"/>
      <c r="X48" s="145"/>
      <c r="Y48" s="145"/>
      <c r="Z48" s="145"/>
      <c r="AA48" s="145"/>
      <c r="AB48" s="145"/>
      <c r="AC48" s="145"/>
      <c r="AD48" s="145"/>
      <c r="AE48" s="145"/>
      <c r="AF48" s="145"/>
      <c r="AG48" s="145"/>
      <c r="AH48" s="145"/>
      <c r="AI48" s="145"/>
      <c r="AJ48" s="145"/>
      <c r="AK48" s="145"/>
      <c r="AL48" s="145"/>
      <c r="AM48" s="145"/>
      <c r="AN48" s="145"/>
      <c r="AO48" s="145"/>
      <c r="AP48" s="145"/>
      <c r="AQ48" s="145"/>
      <c r="AR48" s="104"/>
      <c r="AS48" s="151"/>
      <c r="AT48" s="31"/>
    </row>
    <row r="49" spans="2:46" ht="15.5" x14ac:dyDescent="0.35">
      <c r="B49" s="104"/>
      <c r="C49" s="143"/>
      <c r="D49" s="143"/>
      <c r="E49" s="143"/>
      <c r="F49" s="143"/>
      <c r="G49" s="143"/>
      <c r="H49" s="145"/>
      <c r="I49" s="143"/>
      <c r="J49" s="143"/>
      <c r="K49" s="143"/>
      <c r="L49" s="147"/>
      <c r="M49" s="143"/>
      <c r="N49" s="145"/>
      <c r="O49" s="145"/>
      <c r="P49" s="145"/>
      <c r="Q49" s="145"/>
      <c r="R49" s="145"/>
      <c r="S49" s="145"/>
      <c r="T49" s="145"/>
      <c r="U49" s="145"/>
      <c r="V49" s="145"/>
      <c r="W49" s="145"/>
      <c r="X49" s="145"/>
      <c r="Y49" s="145"/>
      <c r="Z49" s="145"/>
      <c r="AA49" s="145"/>
      <c r="AB49" s="145"/>
      <c r="AC49" s="145"/>
      <c r="AD49" s="145"/>
      <c r="AE49" s="145"/>
      <c r="AF49" s="145"/>
      <c r="AG49" s="145"/>
      <c r="AH49" s="145"/>
      <c r="AI49" s="145"/>
      <c r="AJ49" s="145"/>
      <c r="AK49" s="145"/>
      <c r="AL49" s="145"/>
      <c r="AM49" s="145"/>
      <c r="AN49" s="145"/>
      <c r="AO49" s="145"/>
      <c r="AP49" s="145"/>
      <c r="AQ49" s="145"/>
      <c r="AR49" s="104"/>
      <c r="AS49" s="151"/>
      <c r="AT49" s="31"/>
    </row>
    <row r="50" spans="2:46" ht="15.5" x14ac:dyDescent="0.35">
      <c r="B50" s="104"/>
      <c r="C50" s="143"/>
      <c r="D50" s="143"/>
      <c r="E50" s="143"/>
      <c r="F50" s="143"/>
      <c r="G50" s="143"/>
      <c r="H50" s="145"/>
      <c r="I50" s="143"/>
      <c r="J50" s="143"/>
      <c r="K50" s="143"/>
      <c r="L50" s="147"/>
      <c r="M50" s="143"/>
      <c r="N50" s="145"/>
      <c r="O50" s="145"/>
      <c r="P50" s="145"/>
      <c r="Q50" s="145"/>
      <c r="R50" s="145"/>
      <c r="S50" s="145"/>
      <c r="T50" s="145"/>
      <c r="U50" s="145"/>
      <c r="V50" s="145"/>
      <c r="W50" s="145"/>
      <c r="X50" s="145"/>
      <c r="Y50" s="145"/>
      <c r="Z50" s="145"/>
      <c r="AA50" s="145"/>
      <c r="AB50" s="145"/>
      <c r="AC50" s="145"/>
      <c r="AD50" s="145"/>
      <c r="AE50" s="145"/>
      <c r="AF50" s="145"/>
      <c r="AG50" s="145"/>
      <c r="AH50" s="145"/>
      <c r="AI50" s="145"/>
      <c r="AJ50" s="145"/>
      <c r="AK50" s="145"/>
      <c r="AL50" s="145"/>
      <c r="AM50" s="145"/>
      <c r="AN50" s="145"/>
      <c r="AO50" s="145"/>
      <c r="AP50" s="145"/>
      <c r="AQ50" s="145"/>
      <c r="AR50" s="104"/>
      <c r="AS50" s="150"/>
      <c r="AT50" s="31"/>
    </row>
    <row r="51" spans="2:46" ht="15.5" x14ac:dyDescent="0.35">
      <c r="B51" s="104"/>
      <c r="C51" s="143"/>
      <c r="D51" s="143"/>
      <c r="E51" s="143"/>
      <c r="F51" s="143"/>
      <c r="G51" s="143"/>
      <c r="H51" s="145"/>
      <c r="I51" s="143"/>
      <c r="J51" s="143"/>
      <c r="K51" s="143"/>
      <c r="L51" s="147"/>
      <c r="M51" s="143"/>
      <c r="N51" s="145"/>
      <c r="O51" s="145"/>
      <c r="P51" s="145"/>
      <c r="Q51" s="145"/>
      <c r="R51" s="145"/>
      <c r="S51" s="145"/>
      <c r="T51" s="145"/>
      <c r="U51" s="145"/>
      <c r="V51" s="145"/>
      <c r="W51" s="145"/>
      <c r="X51" s="145"/>
      <c r="Y51" s="145"/>
      <c r="Z51" s="145"/>
      <c r="AA51" s="145"/>
      <c r="AB51" s="145"/>
      <c r="AC51" s="145"/>
      <c r="AD51" s="145"/>
      <c r="AE51" s="145"/>
      <c r="AF51" s="145"/>
      <c r="AG51" s="145"/>
      <c r="AH51" s="145"/>
      <c r="AI51" s="145"/>
      <c r="AJ51" s="145"/>
      <c r="AK51" s="145"/>
      <c r="AL51" s="145"/>
      <c r="AM51" s="145"/>
      <c r="AN51" s="145"/>
      <c r="AO51" s="145"/>
      <c r="AP51" s="145"/>
      <c r="AQ51" s="145"/>
      <c r="AR51" s="104"/>
      <c r="AS51" s="150"/>
      <c r="AT51" s="31"/>
    </row>
    <row r="52" spans="2:46" ht="15.5" x14ac:dyDescent="0.35">
      <c r="B52" s="104"/>
      <c r="C52" s="143"/>
      <c r="D52" s="143"/>
      <c r="E52" s="143"/>
      <c r="F52" s="143"/>
      <c r="G52" s="143"/>
      <c r="H52" s="148"/>
      <c r="I52" s="143"/>
      <c r="J52" s="143"/>
      <c r="K52" s="143"/>
      <c r="L52" s="147"/>
      <c r="M52" s="156"/>
      <c r="N52" s="145"/>
      <c r="O52" s="145"/>
      <c r="P52" s="145"/>
      <c r="Q52" s="145"/>
      <c r="R52" s="145"/>
      <c r="S52" s="145"/>
      <c r="T52" s="145"/>
      <c r="U52" s="145"/>
      <c r="V52" s="145"/>
      <c r="W52" s="145"/>
      <c r="X52" s="145"/>
      <c r="Y52" s="145"/>
      <c r="Z52" s="145"/>
      <c r="AA52" s="145"/>
      <c r="AB52" s="145"/>
      <c r="AC52" s="145"/>
      <c r="AD52" s="145"/>
      <c r="AE52" s="145"/>
      <c r="AF52" s="145"/>
      <c r="AG52" s="145"/>
      <c r="AH52" s="145"/>
      <c r="AI52" s="145"/>
      <c r="AJ52" s="145"/>
      <c r="AK52" s="145"/>
      <c r="AL52" s="145"/>
      <c r="AM52" s="145"/>
      <c r="AN52" s="145"/>
      <c r="AO52" s="145"/>
      <c r="AP52" s="145"/>
      <c r="AQ52" s="145"/>
      <c r="AR52" s="145"/>
      <c r="AS52" s="145"/>
      <c r="AT52" s="31"/>
    </row>
    <row r="53" spans="2:46" ht="15.5" x14ac:dyDescent="0.35">
      <c r="B53" s="104"/>
      <c r="C53" s="143"/>
      <c r="D53" s="143"/>
      <c r="E53" s="143"/>
      <c r="F53" s="143"/>
      <c r="G53" s="143"/>
      <c r="H53" s="148"/>
      <c r="I53" s="143"/>
      <c r="J53" s="143"/>
      <c r="K53" s="143"/>
      <c r="L53" s="147"/>
      <c r="M53" s="143"/>
      <c r="N53" s="145"/>
      <c r="O53" s="145"/>
      <c r="P53" s="145"/>
      <c r="Q53" s="145"/>
      <c r="R53" s="145"/>
      <c r="S53" s="145"/>
      <c r="T53" s="145"/>
      <c r="U53" s="145"/>
      <c r="V53" s="145"/>
      <c r="W53" s="145"/>
      <c r="X53" s="145"/>
      <c r="Y53" s="145"/>
      <c r="Z53" s="145"/>
      <c r="AA53" s="145"/>
      <c r="AB53" s="145"/>
      <c r="AC53" s="145"/>
      <c r="AD53" s="145"/>
      <c r="AE53" s="145"/>
      <c r="AF53" s="145"/>
      <c r="AG53" s="145"/>
      <c r="AH53" s="145"/>
      <c r="AI53" s="145"/>
      <c r="AJ53" s="145"/>
      <c r="AK53" s="145"/>
      <c r="AL53" s="145"/>
      <c r="AM53" s="145"/>
      <c r="AN53" s="145"/>
      <c r="AO53" s="145"/>
      <c r="AP53" s="145"/>
      <c r="AQ53" s="145"/>
      <c r="AR53" s="104"/>
      <c r="AS53" s="150"/>
      <c r="AT53" s="31"/>
    </row>
    <row r="54" spans="2:46" ht="15.5" x14ac:dyDescent="0.35">
      <c r="B54" s="104"/>
      <c r="C54" s="143"/>
      <c r="D54" s="143"/>
      <c r="E54" s="143"/>
      <c r="F54" s="143"/>
      <c r="G54" s="143"/>
      <c r="H54" s="152"/>
      <c r="I54" s="143"/>
      <c r="J54" s="143"/>
      <c r="K54" s="143"/>
      <c r="L54" s="147"/>
      <c r="M54" s="143"/>
      <c r="N54" s="145"/>
      <c r="O54" s="145"/>
      <c r="P54" s="145"/>
      <c r="Q54" s="145"/>
      <c r="R54" s="145"/>
      <c r="S54" s="145"/>
      <c r="T54" s="145"/>
      <c r="U54" s="145"/>
      <c r="V54" s="145"/>
      <c r="W54" s="145"/>
      <c r="X54" s="145"/>
      <c r="Y54" s="145"/>
      <c r="Z54" s="145"/>
      <c r="AA54" s="145"/>
      <c r="AB54" s="145"/>
      <c r="AC54" s="145"/>
      <c r="AD54" s="145"/>
      <c r="AE54" s="145"/>
      <c r="AF54" s="145"/>
      <c r="AG54" s="145"/>
      <c r="AH54" s="145"/>
      <c r="AI54" s="145"/>
      <c r="AJ54" s="145"/>
      <c r="AK54" s="145"/>
      <c r="AL54" s="145"/>
      <c r="AM54" s="145"/>
      <c r="AN54" s="145"/>
      <c r="AO54" s="145"/>
      <c r="AP54" s="145"/>
      <c r="AQ54" s="145"/>
      <c r="AR54" s="104"/>
      <c r="AS54" s="150"/>
      <c r="AT54" s="31"/>
    </row>
    <row r="55" spans="2:46" ht="15.5" x14ac:dyDescent="0.35">
      <c r="B55" s="104"/>
      <c r="C55" s="143"/>
      <c r="D55" s="143"/>
      <c r="E55" s="143"/>
      <c r="F55" s="143"/>
      <c r="G55" s="143"/>
      <c r="H55" s="152"/>
      <c r="I55" s="143"/>
      <c r="J55" s="143"/>
      <c r="K55" s="143"/>
      <c r="L55" s="147"/>
      <c r="M55" s="143"/>
      <c r="N55" s="145"/>
      <c r="O55" s="145"/>
      <c r="P55" s="145"/>
      <c r="Q55" s="145"/>
      <c r="R55" s="145"/>
      <c r="S55" s="145"/>
      <c r="T55" s="145"/>
      <c r="U55" s="145"/>
      <c r="V55" s="145"/>
      <c r="W55" s="145"/>
      <c r="X55" s="145"/>
      <c r="Y55" s="145"/>
      <c r="Z55" s="145"/>
      <c r="AA55" s="145"/>
      <c r="AB55" s="145"/>
      <c r="AC55" s="145"/>
      <c r="AD55" s="145"/>
      <c r="AE55" s="145"/>
      <c r="AF55" s="145"/>
      <c r="AG55" s="145"/>
      <c r="AH55" s="145"/>
      <c r="AI55" s="145"/>
      <c r="AJ55" s="145"/>
      <c r="AK55" s="145"/>
      <c r="AL55" s="145"/>
      <c r="AM55" s="145"/>
      <c r="AN55" s="145"/>
      <c r="AO55" s="145"/>
      <c r="AP55" s="145"/>
      <c r="AQ55" s="145"/>
      <c r="AR55" s="104"/>
      <c r="AS55" s="150"/>
      <c r="AT55" s="31"/>
    </row>
    <row r="56" spans="2:46" ht="15.5" x14ac:dyDescent="0.35">
      <c r="B56" s="104"/>
      <c r="C56" s="143"/>
      <c r="D56" s="143"/>
      <c r="E56" s="143"/>
      <c r="F56" s="143"/>
      <c r="G56" s="143"/>
      <c r="H56" s="152"/>
      <c r="I56" s="143"/>
      <c r="J56" s="143"/>
      <c r="K56" s="143"/>
      <c r="L56" s="147"/>
      <c r="M56" s="143"/>
      <c r="N56" s="145"/>
      <c r="O56" s="145"/>
      <c r="P56" s="145"/>
      <c r="Q56" s="145"/>
      <c r="R56" s="145"/>
      <c r="S56" s="145"/>
      <c r="T56" s="145"/>
      <c r="U56" s="145"/>
      <c r="V56" s="145"/>
      <c r="W56" s="145"/>
      <c r="X56" s="145"/>
      <c r="Y56" s="145"/>
      <c r="Z56" s="145"/>
      <c r="AA56" s="145"/>
      <c r="AB56" s="145"/>
      <c r="AC56" s="145"/>
      <c r="AD56" s="145"/>
      <c r="AE56" s="145"/>
      <c r="AF56" s="145"/>
      <c r="AG56" s="145"/>
      <c r="AH56" s="145"/>
      <c r="AI56" s="145"/>
      <c r="AJ56" s="145"/>
      <c r="AK56" s="145"/>
      <c r="AL56" s="145"/>
      <c r="AM56" s="145"/>
      <c r="AN56" s="145"/>
      <c r="AO56" s="145"/>
      <c r="AP56" s="145"/>
      <c r="AQ56" s="145"/>
      <c r="AR56" s="104"/>
      <c r="AS56" s="150"/>
      <c r="AT56" s="31"/>
    </row>
    <row r="57" spans="2:46" ht="15.5" x14ac:dyDescent="0.35">
      <c r="B57" s="104"/>
      <c r="C57" s="143"/>
      <c r="D57" s="143"/>
      <c r="E57" s="143"/>
      <c r="F57" s="143"/>
      <c r="G57" s="143"/>
      <c r="H57" s="152"/>
      <c r="I57" s="143"/>
      <c r="J57" s="143"/>
      <c r="K57" s="143"/>
      <c r="L57" s="147"/>
      <c r="M57" s="143"/>
      <c r="N57" s="145"/>
      <c r="O57" s="145"/>
      <c r="P57" s="145"/>
      <c r="Q57" s="145"/>
      <c r="R57" s="145"/>
      <c r="S57" s="145"/>
      <c r="T57" s="145"/>
      <c r="U57" s="145"/>
      <c r="V57" s="145"/>
      <c r="W57" s="145"/>
      <c r="X57" s="145"/>
      <c r="Y57" s="145"/>
      <c r="Z57" s="145"/>
      <c r="AA57" s="145"/>
      <c r="AB57" s="145"/>
      <c r="AC57" s="145"/>
      <c r="AD57" s="145"/>
      <c r="AE57" s="145"/>
      <c r="AF57" s="145"/>
      <c r="AG57" s="145"/>
      <c r="AH57" s="145"/>
      <c r="AI57" s="145"/>
      <c r="AJ57" s="145"/>
      <c r="AK57" s="145"/>
      <c r="AL57" s="145"/>
      <c r="AM57" s="145"/>
      <c r="AN57" s="145"/>
      <c r="AO57" s="145"/>
      <c r="AP57" s="145"/>
      <c r="AQ57" s="145"/>
      <c r="AR57" s="104"/>
      <c r="AS57" s="150"/>
      <c r="AT57" s="31"/>
    </row>
    <row r="58" spans="2:46" ht="15.5" x14ac:dyDescent="0.35">
      <c r="B58" s="104"/>
      <c r="C58" s="143"/>
      <c r="D58" s="143"/>
      <c r="E58" s="143"/>
      <c r="F58" s="143"/>
      <c r="G58" s="143"/>
      <c r="H58" s="152"/>
      <c r="I58" s="143"/>
      <c r="J58" s="143"/>
      <c r="K58" s="143"/>
      <c r="L58" s="147"/>
      <c r="M58" s="143"/>
      <c r="N58" s="145"/>
      <c r="O58" s="145"/>
      <c r="P58" s="145"/>
      <c r="Q58" s="145"/>
      <c r="R58" s="145"/>
      <c r="S58" s="145"/>
      <c r="T58" s="145"/>
      <c r="U58" s="145"/>
      <c r="V58" s="145"/>
      <c r="W58" s="145"/>
      <c r="X58" s="145"/>
      <c r="Y58" s="145"/>
      <c r="Z58" s="145"/>
      <c r="AA58" s="145"/>
      <c r="AB58" s="145"/>
      <c r="AC58" s="145"/>
      <c r="AD58" s="145"/>
      <c r="AE58" s="145"/>
      <c r="AF58" s="145"/>
      <c r="AG58" s="145"/>
      <c r="AH58" s="145"/>
      <c r="AI58" s="145"/>
      <c r="AJ58" s="145"/>
      <c r="AK58" s="145"/>
      <c r="AL58" s="145"/>
      <c r="AM58" s="145"/>
      <c r="AN58" s="145"/>
      <c r="AO58" s="145"/>
      <c r="AP58" s="145"/>
      <c r="AQ58" s="145"/>
      <c r="AR58" s="104"/>
      <c r="AS58" s="151"/>
      <c r="AT58" s="31"/>
    </row>
    <row r="59" spans="2:46" ht="15.5" x14ac:dyDescent="0.35">
      <c r="B59" s="104"/>
      <c r="C59" s="143"/>
      <c r="D59" s="143"/>
      <c r="E59" s="143"/>
      <c r="F59" s="143"/>
      <c r="G59" s="143"/>
      <c r="H59" s="152"/>
      <c r="I59" s="143"/>
      <c r="J59" s="143"/>
      <c r="K59" s="143"/>
      <c r="L59" s="147"/>
      <c r="M59" s="143"/>
      <c r="N59" s="145"/>
      <c r="O59" s="145"/>
      <c r="P59" s="145"/>
      <c r="Q59" s="145"/>
      <c r="R59" s="145"/>
      <c r="S59" s="145"/>
      <c r="T59" s="145"/>
      <c r="U59" s="145"/>
      <c r="V59" s="145"/>
      <c r="W59" s="145"/>
      <c r="X59" s="145"/>
      <c r="Y59" s="145"/>
      <c r="Z59" s="145"/>
      <c r="AA59" s="145"/>
      <c r="AB59" s="145"/>
      <c r="AC59" s="145"/>
      <c r="AD59" s="145"/>
      <c r="AE59" s="145"/>
      <c r="AF59" s="145"/>
      <c r="AG59" s="145"/>
      <c r="AH59" s="145"/>
      <c r="AI59" s="145"/>
      <c r="AJ59" s="145"/>
      <c r="AK59" s="145"/>
      <c r="AL59" s="145"/>
      <c r="AM59" s="145"/>
      <c r="AN59" s="145"/>
      <c r="AO59" s="145"/>
      <c r="AP59" s="145"/>
      <c r="AQ59" s="145"/>
      <c r="AR59" s="104"/>
      <c r="AS59" s="150"/>
      <c r="AT59" s="31"/>
    </row>
    <row r="60" spans="2:46" ht="15.5" x14ac:dyDescent="0.35">
      <c r="B60" s="104"/>
      <c r="C60" s="143"/>
      <c r="D60" s="143"/>
      <c r="E60" s="143"/>
      <c r="F60" s="143"/>
      <c r="G60" s="143"/>
      <c r="H60" s="152"/>
      <c r="I60" s="143"/>
      <c r="J60" s="143"/>
      <c r="K60" s="143"/>
      <c r="L60" s="147"/>
      <c r="M60" s="143"/>
      <c r="N60" s="145"/>
      <c r="O60" s="145"/>
      <c r="P60" s="145"/>
      <c r="Q60" s="145"/>
      <c r="R60" s="145"/>
      <c r="S60" s="145"/>
      <c r="T60" s="145"/>
      <c r="U60" s="145"/>
      <c r="V60" s="145"/>
      <c r="W60" s="145"/>
      <c r="X60" s="145"/>
      <c r="Y60" s="145"/>
      <c r="Z60" s="145"/>
      <c r="AA60" s="145"/>
      <c r="AB60" s="145"/>
      <c r="AC60" s="145"/>
      <c r="AD60" s="145"/>
      <c r="AE60" s="145"/>
      <c r="AF60" s="145"/>
      <c r="AG60" s="145"/>
      <c r="AH60" s="145"/>
      <c r="AI60" s="145"/>
      <c r="AJ60" s="145"/>
      <c r="AK60" s="145"/>
      <c r="AL60" s="145"/>
      <c r="AM60" s="145"/>
      <c r="AN60" s="145"/>
      <c r="AO60" s="145"/>
      <c r="AP60" s="145"/>
      <c r="AQ60" s="145"/>
      <c r="AR60" s="104"/>
      <c r="AS60" s="150"/>
      <c r="AT60" s="31"/>
    </row>
    <row r="61" spans="2:46" ht="15.5" x14ac:dyDescent="0.35">
      <c r="B61" s="104"/>
      <c r="C61" s="143"/>
      <c r="D61" s="143"/>
      <c r="E61" s="143"/>
      <c r="F61" s="143"/>
      <c r="G61" s="143"/>
      <c r="H61" s="152"/>
      <c r="I61" s="143"/>
      <c r="J61" s="143"/>
      <c r="K61" s="143"/>
      <c r="L61" s="147"/>
      <c r="M61" s="143"/>
      <c r="N61" s="145"/>
      <c r="O61" s="145"/>
      <c r="P61" s="145"/>
      <c r="Q61" s="145"/>
      <c r="R61" s="145"/>
      <c r="S61" s="145"/>
      <c r="T61" s="145"/>
      <c r="U61" s="145"/>
      <c r="V61" s="145"/>
      <c r="W61" s="145"/>
      <c r="X61" s="145"/>
      <c r="Y61" s="145"/>
      <c r="Z61" s="145"/>
      <c r="AA61" s="145"/>
      <c r="AB61" s="145"/>
      <c r="AC61" s="145"/>
      <c r="AD61" s="145"/>
      <c r="AE61" s="145"/>
      <c r="AF61" s="145"/>
      <c r="AG61" s="145"/>
      <c r="AH61" s="145"/>
      <c r="AI61" s="145"/>
      <c r="AJ61" s="145"/>
      <c r="AK61" s="145"/>
      <c r="AL61" s="145"/>
      <c r="AM61" s="145"/>
      <c r="AN61" s="145"/>
      <c r="AO61" s="145"/>
      <c r="AP61" s="145"/>
      <c r="AQ61" s="145"/>
      <c r="AR61" s="104"/>
      <c r="AS61" s="150"/>
      <c r="AT61" s="31"/>
    </row>
    <row r="62" spans="2:46" ht="15.5" x14ac:dyDescent="0.35">
      <c r="B62" s="104"/>
      <c r="C62" s="143"/>
      <c r="D62" s="143"/>
      <c r="E62" s="143"/>
      <c r="F62" s="143"/>
      <c r="G62" s="143"/>
      <c r="H62" s="152"/>
      <c r="I62" s="143"/>
      <c r="J62" s="143"/>
      <c r="K62" s="143"/>
      <c r="L62" s="147"/>
      <c r="M62" s="143"/>
      <c r="N62" s="145"/>
      <c r="O62" s="145"/>
      <c r="P62" s="145"/>
      <c r="Q62" s="145"/>
      <c r="R62" s="145"/>
      <c r="S62" s="145"/>
      <c r="T62" s="145"/>
      <c r="U62" s="145"/>
      <c r="V62" s="145"/>
      <c r="W62" s="145"/>
      <c r="X62" s="145"/>
      <c r="Y62" s="145"/>
      <c r="Z62" s="145"/>
      <c r="AA62" s="145"/>
      <c r="AB62" s="145"/>
      <c r="AC62" s="145"/>
      <c r="AD62" s="145"/>
      <c r="AE62" s="145"/>
      <c r="AF62" s="145"/>
      <c r="AG62" s="145"/>
      <c r="AH62" s="145"/>
      <c r="AI62" s="145"/>
      <c r="AJ62" s="145"/>
      <c r="AK62" s="145"/>
      <c r="AL62" s="145"/>
      <c r="AM62" s="145"/>
      <c r="AN62" s="145"/>
      <c r="AO62" s="145"/>
      <c r="AP62" s="145"/>
      <c r="AQ62" s="145"/>
      <c r="AR62" s="104"/>
      <c r="AS62" s="151"/>
      <c r="AT62" s="31"/>
    </row>
    <row r="63" spans="2:46" ht="15.5" x14ac:dyDescent="0.35">
      <c r="B63" s="104"/>
      <c r="C63" s="143"/>
      <c r="D63" s="143"/>
      <c r="E63" s="143"/>
      <c r="F63" s="143"/>
      <c r="G63" s="143"/>
      <c r="H63" s="152"/>
      <c r="I63" s="143"/>
      <c r="J63" s="143"/>
      <c r="K63" s="143"/>
      <c r="L63" s="147"/>
      <c r="M63" s="143"/>
      <c r="N63" s="145"/>
      <c r="O63" s="145"/>
      <c r="P63" s="145"/>
      <c r="Q63" s="145"/>
      <c r="R63" s="145"/>
      <c r="S63" s="145"/>
      <c r="T63" s="145"/>
      <c r="U63" s="145"/>
      <c r="V63" s="145"/>
      <c r="W63" s="145"/>
      <c r="X63" s="145"/>
      <c r="Y63" s="145"/>
      <c r="Z63" s="145"/>
      <c r="AA63" s="145"/>
      <c r="AB63" s="145"/>
      <c r="AC63" s="145"/>
      <c r="AD63" s="145"/>
      <c r="AE63" s="145"/>
      <c r="AF63" s="145"/>
      <c r="AG63" s="145"/>
      <c r="AH63" s="145"/>
      <c r="AI63" s="145"/>
      <c r="AJ63" s="145"/>
      <c r="AK63" s="145"/>
      <c r="AL63" s="145"/>
      <c r="AM63" s="145"/>
      <c r="AN63" s="145"/>
      <c r="AO63" s="145"/>
      <c r="AP63" s="145"/>
      <c r="AQ63" s="145"/>
      <c r="AR63" s="104"/>
      <c r="AS63" s="151"/>
      <c r="AT63" s="31"/>
    </row>
    <row r="64" spans="2:46" ht="15.5" x14ac:dyDescent="0.35">
      <c r="B64" s="104"/>
      <c r="C64" s="143"/>
      <c r="D64" s="143"/>
      <c r="E64" s="143"/>
      <c r="F64" s="143"/>
      <c r="G64" s="143"/>
      <c r="H64" s="152"/>
      <c r="I64" s="143"/>
      <c r="J64" s="143"/>
      <c r="K64" s="143"/>
      <c r="L64" s="147"/>
      <c r="M64" s="143"/>
      <c r="N64" s="145"/>
      <c r="O64" s="145"/>
      <c r="P64" s="145"/>
      <c r="Q64" s="145"/>
      <c r="R64" s="145"/>
      <c r="S64" s="145"/>
      <c r="T64" s="145"/>
      <c r="U64" s="145"/>
      <c r="V64" s="145"/>
      <c r="W64" s="145"/>
      <c r="X64" s="145"/>
      <c r="Y64" s="145"/>
      <c r="Z64" s="145"/>
      <c r="AA64" s="145"/>
      <c r="AB64" s="145"/>
      <c r="AC64" s="145"/>
      <c r="AD64" s="145"/>
      <c r="AE64" s="145"/>
      <c r="AF64" s="145"/>
      <c r="AG64" s="145"/>
      <c r="AH64" s="145"/>
      <c r="AI64" s="145"/>
      <c r="AJ64" s="145"/>
      <c r="AK64" s="145"/>
      <c r="AL64" s="145"/>
      <c r="AM64" s="145"/>
      <c r="AN64" s="145"/>
      <c r="AO64" s="145"/>
      <c r="AP64" s="145"/>
      <c r="AQ64" s="145"/>
      <c r="AR64" s="104"/>
      <c r="AS64" s="150"/>
      <c r="AT64" s="31"/>
    </row>
    <row r="65" spans="2:46" ht="15.5" x14ac:dyDescent="0.35">
      <c r="B65" s="104"/>
      <c r="C65" s="143"/>
      <c r="D65" s="143"/>
      <c r="E65" s="143"/>
      <c r="F65" s="143"/>
      <c r="G65" s="143"/>
      <c r="H65" s="152"/>
      <c r="I65" s="143"/>
      <c r="J65" s="143"/>
      <c r="K65" s="143"/>
      <c r="L65" s="147"/>
      <c r="M65" s="143"/>
      <c r="N65" s="145"/>
      <c r="O65" s="145"/>
      <c r="P65" s="145"/>
      <c r="Q65" s="145"/>
      <c r="R65" s="145"/>
      <c r="S65" s="145"/>
      <c r="T65" s="145"/>
      <c r="U65" s="145"/>
      <c r="V65" s="145"/>
      <c r="W65" s="145"/>
      <c r="X65" s="145"/>
      <c r="Y65" s="145"/>
      <c r="Z65" s="145"/>
      <c r="AA65" s="145"/>
      <c r="AB65" s="145"/>
      <c r="AC65" s="145"/>
      <c r="AD65" s="145"/>
      <c r="AE65" s="145"/>
      <c r="AF65" s="145"/>
      <c r="AG65" s="145"/>
      <c r="AH65" s="145"/>
      <c r="AI65" s="145"/>
      <c r="AJ65" s="145"/>
      <c r="AK65" s="145"/>
      <c r="AL65" s="145"/>
      <c r="AM65" s="145"/>
      <c r="AN65" s="145"/>
      <c r="AO65" s="145"/>
      <c r="AP65" s="145"/>
      <c r="AQ65" s="145"/>
      <c r="AR65" s="104"/>
      <c r="AS65" s="150"/>
      <c r="AT65" s="31"/>
    </row>
    <row r="66" spans="2:46" ht="15.5" x14ac:dyDescent="0.35">
      <c r="B66" s="104"/>
      <c r="C66" s="143"/>
      <c r="D66" s="143"/>
      <c r="E66" s="143"/>
      <c r="F66" s="143"/>
      <c r="G66" s="143"/>
      <c r="H66" s="152"/>
      <c r="I66" s="143"/>
      <c r="J66" s="143"/>
      <c r="K66" s="143"/>
      <c r="L66" s="147"/>
      <c r="M66" s="143"/>
      <c r="N66" s="145"/>
      <c r="O66" s="145"/>
      <c r="P66" s="145"/>
      <c r="Q66" s="145"/>
      <c r="R66" s="145"/>
      <c r="S66" s="145"/>
      <c r="T66" s="145"/>
      <c r="U66" s="145"/>
      <c r="V66" s="145"/>
      <c r="W66" s="145"/>
      <c r="X66" s="145"/>
      <c r="Y66" s="145"/>
      <c r="Z66" s="145"/>
      <c r="AA66" s="145"/>
      <c r="AB66" s="145"/>
      <c r="AC66" s="145"/>
      <c r="AD66" s="145"/>
      <c r="AE66" s="145"/>
      <c r="AF66" s="145"/>
      <c r="AG66" s="145"/>
      <c r="AH66" s="145"/>
      <c r="AI66" s="145"/>
      <c r="AJ66" s="145"/>
      <c r="AK66" s="145"/>
      <c r="AL66" s="145"/>
      <c r="AM66" s="145"/>
      <c r="AN66" s="145"/>
      <c r="AO66" s="145"/>
      <c r="AP66" s="145"/>
      <c r="AQ66" s="145"/>
      <c r="AR66" s="104"/>
      <c r="AS66" s="150"/>
      <c r="AT66" s="31"/>
    </row>
    <row r="67" spans="2:46" ht="15.5" x14ac:dyDescent="0.35">
      <c r="B67" s="104"/>
      <c r="C67" s="143"/>
      <c r="D67" s="143"/>
      <c r="E67" s="143"/>
      <c r="F67" s="143"/>
      <c r="G67" s="143"/>
      <c r="H67" s="152"/>
      <c r="I67" s="143"/>
      <c r="J67" s="143"/>
      <c r="K67" s="143"/>
      <c r="L67" s="147"/>
      <c r="M67" s="143"/>
      <c r="N67" s="145"/>
      <c r="O67" s="145"/>
      <c r="P67" s="145"/>
      <c r="Q67" s="145"/>
      <c r="R67" s="145"/>
      <c r="S67" s="145"/>
      <c r="T67" s="145"/>
      <c r="U67" s="145"/>
      <c r="V67" s="145"/>
      <c r="W67" s="145"/>
      <c r="X67" s="145"/>
      <c r="Y67" s="145"/>
      <c r="Z67" s="145"/>
      <c r="AA67" s="145"/>
      <c r="AB67" s="145"/>
      <c r="AC67" s="145"/>
      <c r="AD67" s="145"/>
      <c r="AE67" s="145"/>
      <c r="AF67" s="145"/>
      <c r="AG67" s="145"/>
      <c r="AH67" s="145"/>
      <c r="AI67" s="145"/>
      <c r="AJ67" s="145"/>
      <c r="AK67" s="145"/>
      <c r="AL67" s="145"/>
      <c r="AM67" s="145"/>
      <c r="AN67" s="145"/>
      <c r="AO67" s="145"/>
      <c r="AP67" s="145"/>
      <c r="AQ67" s="145"/>
      <c r="AR67" s="104"/>
      <c r="AS67" s="150"/>
      <c r="AT67" s="31"/>
    </row>
    <row r="68" spans="2:46" ht="15.5" x14ac:dyDescent="0.35">
      <c r="B68" s="104"/>
      <c r="C68" s="143"/>
      <c r="D68" s="143"/>
      <c r="E68" s="143"/>
      <c r="F68" s="145"/>
      <c r="G68" s="143"/>
      <c r="H68" s="152"/>
      <c r="I68" s="143"/>
      <c r="J68" s="143"/>
      <c r="K68" s="143"/>
      <c r="L68" s="147"/>
      <c r="M68" s="143"/>
      <c r="N68" s="145"/>
      <c r="O68" s="145"/>
      <c r="P68" s="145"/>
      <c r="Q68" s="145"/>
      <c r="R68" s="145"/>
      <c r="S68" s="145"/>
      <c r="T68" s="145"/>
      <c r="U68" s="145"/>
      <c r="V68" s="145"/>
      <c r="W68" s="145"/>
      <c r="X68" s="145"/>
      <c r="Y68" s="145"/>
      <c r="Z68" s="145"/>
      <c r="AA68" s="145"/>
      <c r="AB68" s="145"/>
      <c r="AC68" s="145"/>
      <c r="AD68" s="145"/>
      <c r="AE68" s="145"/>
      <c r="AF68" s="145"/>
      <c r="AG68" s="145"/>
      <c r="AH68" s="145"/>
      <c r="AI68" s="145"/>
      <c r="AJ68" s="145"/>
      <c r="AK68" s="145"/>
      <c r="AL68" s="145"/>
      <c r="AM68" s="145"/>
      <c r="AN68" s="145"/>
      <c r="AO68" s="145"/>
      <c r="AP68" s="145"/>
      <c r="AQ68" s="145"/>
      <c r="AR68" s="104"/>
      <c r="AS68" s="150"/>
      <c r="AT68" s="31"/>
    </row>
    <row r="69" spans="2:46" ht="15.5" x14ac:dyDescent="0.35">
      <c r="B69" s="104"/>
      <c r="C69" s="143"/>
      <c r="D69" s="143"/>
      <c r="E69" s="143"/>
      <c r="F69" s="143"/>
      <c r="G69" s="143"/>
      <c r="H69" s="152"/>
      <c r="I69" s="143"/>
      <c r="J69" s="143"/>
      <c r="K69" s="143"/>
      <c r="L69" s="147"/>
      <c r="M69" s="143"/>
      <c r="N69" s="145"/>
      <c r="O69" s="145"/>
      <c r="P69" s="145"/>
      <c r="Q69" s="145"/>
      <c r="R69" s="145"/>
      <c r="S69" s="145"/>
      <c r="T69" s="145"/>
      <c r="U69" s="145"/>
      <c r="V69" s="145"/>
      <c r="W69" s="145"/>
      <c r="X69" s="145"/>
      <c r="Y69" s="145"/>
      <c r="Z69" s="145"/>
      <c r="AA69" s="145"/>
      <c r="AB69" s="145"/>
      <c r="AC69" s="145"/>
      <c r="AD69" s="145"/>
      <c r="AE69" s="145"/>
      <c r="AF69" s="145"/>
      <c r="AG69" s="145"/>
      <c r="AH69" s="145"/>
      <c r="AI69" s="145"/>
      <c r="AJ69" s="145"/>
      <c r="AK69" s="145"/>
      <c r="AL69" s="145"/>
      <c r="AM69" s="145"/>
      <c r="AN69" s="145"/>
      <c r="AO69" s="145"/>
      <c r="AP69" s="145"/>
      <c r="AQ69" s="145"/>
      <c r="AR69" s="104"/>
      <c r="AS69" s="150"/>
      <c r="AT69" s="31"/>
    </row>
    <row r="70" spans="2:46" ht="15.5" x14ac:dyDescent="0.35">
      <c r="B70" s="104"/>
      <c r="C70" s="143"/>
      <c r="D70" s="143"/>
      <c r="E70" s="143"/>
      <c r="F70" s="143"/>
      <c r="G70" s="143"/>
      <c r="H70" s="152"/>
      <c r="I70" s="143"/>
      <c r="J70" s="143"/>
      <c r="K70" s="143"/>
      <c r="L70" s="147"/>
      <c r="M70" s="143"/>
      <c r="N70" s="145"/>
      <c r="O70" s="145"/>
      <c r="P70" s="145"/>
      <c r="Q70" s="145"/>
      <c r="R70" s="145"/>
      <c r="S70" s="145"/>
      <c r="T70" s="145"/>
      <c r="U70" s="145"/>
      <c r="V70" s="145"/>
      <c r="W70" s="145"/>
      <c r="X70" s="145"/>
      <c r="Y70" s="145"/>
      <c r="Z70" s="145"/>
      <c r="AA70" s="145"/>
      <c r="AB70" s="145"/>
      <c r="AC70" s="145"/>
      <c r="AD70" s="145"/>
      <c r="AE70" s="145"/>
      <c r="AF70" s="145"/>
      <c r="AG70" s="145"/>
      <c r="AH70" s="145"/>
      <c r="AI70" s="145"/>
      <c r="AJ70" s="145"/>
      <c r="AK70" s="145"/>
      <c r="AL70" s="145"/>
      <c r="AM70" s="145"/>
      <c r="AN70" s="145"/>
      <c r="AO70" s="145"/>
      <c r="AP70" s="145"/>
      <c r="AQ70" s="145"/>
      <c r="AR70" s="104"/>
      <c r="AS70" s="150"/>
      <c r="AT70" s="31"/>
    </row>
    <row r="71" spans="2:46" ht="15.5" x14ac:dyDescent="0.35">
      <c r="B71" s="104"/>
      <c r="C71" s="143"/>
      <c r="D71" s="143"/>
      <c r="E71" s="143"/>
      <c r="F71" s="145"/>
      <c r="G71" s="143"/>
      <c r="H71" s="152"/>
      <c r="I71" s="143"/>
      <c r="J71" s="143"/>
      <c r="K71" s="143"/>
      <c r="L71" s="147"/>
      <c r="M71" s="143"/>
      <c r="N71" s="145"/>
      <c r="O71" s="145"/>
      <c r="P71" s="145"/>
      <c r="Q71" s="145"/>
      <c r="R71" s="145"/>
      <c r="S71" s="145"/>
      <c r="T71" s="145"/>
      <c r="U71" s="145"/>
      <c r="V71" s="145"/>
      <c r="W71" s="145"/>
      <c r="X71" s="145"/>
      <c r="Y71" s="145"/>
      <c r="Z71" s="145"/>
      <c r="AA71" s="145"/>
      <c r="AB71" s="145"/>
      <c r="AC71" s="145"/>
      <c r="AD71" s="145"/>
      <c r="AE71" s="145"/>
      <c r="AF71" s="145"/>
      <c r="AG71" s="145"/>
      <c r="AH71" s="145"/>
      <c r="AI71" s="145"/>
      <c r="AJ71" s="145"/>
      <c r="AK71" s="145"/>
      <c r="AL71" s="145"/>
      <c r="AM71" s="145"/>
      <c r="AN71" s="145"/>
      <c r="AO71" s="145"/>
      <c r="AP71" s="145"/>
      <c r="AQ71" s="145"/>
      <c r="AR71" s="145"/>
      <c r="AS71" s="145"/>
      <c r="AT71" s="31"/>
    </row>
    <row r="72" spans="2:46" ht="15.5" x14ac:dyDescent="0.35">
      <c r="B72" s="104"/>
      <c r="C72" s="143"/>
      <c r="D72" s="143"/>
      <c r="E72" s="143"/>
      <c r="F72" s="143"/>
      <c r="G72" s="143"/>
      <c r="H72" s="152"/>
      <c r="I72" s="143"/>
      <c r="J72" s="143"/>
      <c r="K72" s="143"/>
      <c r="L72" s="147"/>
      <c r="M72" s="143"/>
      <c r="N72" s="145"/>
      <c r="O72" s="145"/>
      <c r="P72" s="145"/>
      <c r="Q72" s="145"/>
      <c r="R72" s="145"/>
      <c r="S72" s="145"/>
      <c r="T72" s="145"/>
      <c r="U72" s="145"/>
      <c r="V72" s="145"/>
      <c r="W72" s="145"/>
      <c r="X72" s="145"/>
      <c r="Y72" s="145"/>
      <c r="Z72" s="145"/>
      <c r="AA72" s="145"/>
      <c r="AB72" s="145"/>
      <c r="AC72" s="145"/>
      <c r="AD72" s="145"/>
      <c r="AE72" s="145"/>
      <c r="AF72" s="145"/>
      <c r="AG72" s="145"/>
      <c r="AH72" s="145"/>
      <c r="AI72" s="145"/>
      <c r="AJ72" s="145"/>
      <c r="AK72" s="145"/>
      <c r="AL72" s="145"/>
      <c r="AM72" s="145"/>
      <c r="AN72" s="145"/>
      <c r="AO72" s="145"/>
      <c r="AP72" s="145"/>
      <c r="AQ72" s="145"/>
      <c r="AR72" s="104"/>
      <c r="AS72" s="150"/>
      <c r="AT72" s="31"/>
    </row>
    <row r="73" spans="2:46" ht="15.5" x14ac:dyDescent="0.35">
      <c r="B73" s="104"/>
      <c r="C73" s="143"/>
      <c r="D73" s="143"/>
      <c r="E73" s="93"/>
      <c r="F73" s="143"/>
      <c r="G73" s="143"/>
      <c r="H73" s="152"/>
      <c r="I73" s="143"/>
      <c r="J73" s="143"/>
      <c r="K73" s="143"/>
      <c r="L73" s="147"/>
      <c r="M73" s="143"/>
      <c r="N73" s="145"/>
      <c r="O73" s="145"/>
      <c r="P73" s="145"/>
      <c r="Q73" s="145"/>
      <c r="R73" s="145"/>
      <c r="S73" s="145"/>
      <c r="T73" s="145"/>
      <c r="U73" s="145"/>
      <c r="V73" s="145"/>
      <c r="W73" s="145"/>
      <c r="X73" s="145"/>
      <c r="Y73" s="145"/>
      <c r="Z73" s="145"/>
      <c r="AA73" s="145"/>
      <c r="AB73" s="145"/>
      <c r="AC73" s="145"/>
      <c r="AD73" s="145"/>
      <c r="AE73" s="145"/>
      <c r="AF73" s="145"/>
      <c r="AG73" s="145"/>
      <c r="AH73" s="145"/>
      <c r="AI73" s="145"/>
      <c r="AJ73" s="145"/>
      <c r="AK73" s="145"/>
      <c r="AL73" s="145"/>
      <c r="AM73" s="145"/>
      <c r="AN73" s="145"/>
      <c r="AO73" s="145"/>
      <c r="AP73" s="145"/>
      <c r="AQ73" s="145"/>
      <c r="AR73" s="104"/>
      <c r="AS73" s="150"/>
      <c r="AT73" s="31"/>
    </row>
    <row r="74" spans="2:46" ht="15.5" x14ac:dyDescent="0.35">
      <c r="B74" s="104"/>
      <c r="C74" s="143"/>
      <c r="D74" s="143"/>
      <c r="E74" s="143"/>
      <c r="F74" s="143"/>
      <c r="G74" s="143"/>
      <c r="H74" s="152"/>
      <c r="I74" s="143"/>
      <c r="J74" s="143"/>
      <c r="K74" s="143"/>
      <c r="L74" s="147"/>
      <c r="M74" s="143"/>
      <c r="N74" s="145"/>
      <c r="O74" s="145"/>
      <c r="P74" s="145"/>
      <c r="Q74" s="145"/>
      <c r="R74" s="145"/>
      <c r="S74" s="145"/>
      <c r="T74" s="145"/>
      <c r="U74" s="145"/>
      <c r="V74" s="145"/>
      <c r="W74" s="145"/>
      <c r="X74" s="145"/>
      <c r="Y74" s="145"/>
      <c r="Z74" s="145"/>
      <c r="AA74" s="145"/>
      <c r="AB74" s="145"/>
      <c r="AC74" s="145"/>
      <c r="AD74" s="145"/>
      <c r="AE74" s="145"/>
      <c r="AF74" s="145"/>
      <c r="AG74" s="145"/>
      <c r="AH74" s="145"/>
      <c r="AI74" s="145"/>
      <c r="AJ74" s="145"/>
      <c r="AK74" s="145"/>
      <c r="AL74" s="145"/>
      <c r="AM74" s="145"/>
      <c r="AN74" s="145"/>
      <c r="AO74" s="145"/>
      <c r="AP74" s="145"/>
      <c r="AQ74" s="145"/>
      <c r="AR74" s="104"/>
      <c r="AS74" s="150"/>
      <c r="AT74" s="31"/>
    </row>
    <row r="75" spans="2:46" ht="15.5" x14ac:dyDescent="0.35">
      <c r="B75" s="104"/>
      <c r="C75" s="143"/>
      <c r="D75" s="143"/>
      <c r="E75" s="143"/>
      <c r="G75" s="143"/>
      <c r="H75" s="152"/>
      <c r="I75" s="143"/>
      <c r="J75" s="143"/>
      <c r="K75" s="143"/>
      <c r="L75" s="147"/>
      <c r="M75" s="143"/>
      <c r="N75" s="145"/>
      <c r="O75" s="145"/>
      <c r="P75" s="145"/>
      <c r="Q75" s="145"/>
      <c r="R75" s="145"/>
      <c r="S75" s="145"/>
      <c r="T75" s="145"/>
      <c r="U75" s="145"/>
      <c r="V75" s="145"/>
      <c r="W75" s="145"/>
      <c r="X75" s="145"/>
      <c r="Y75" s="145"/>
      <c r="Z75" s="145"/>
      <c r="AA75" s="145"/>
      <c r="AB75" s="145"/>
      <c r="AC75" s="145"/>
      <c r="AD75" s="145"/>
      <c r="AE75" s="145"/>
      <c r="AF75" s="145"/>
      <c r="AG75" s="145"/>
      <c r="AH75" s="145"/>
      <c r="AI75" s="145"/>
      <c r="AJ75" s="145"/>
      <c r="AK75" s="145"/>
      <c r="AL75" s="145"/>
      <c r="AM75" s="145"/>
      <c r="AN75" s="145"/>
      <c r="AO75" s="145"/>
      <c r="AP75" s="145"/>
      <c r="AQ75" s="145"/>
      <c r="AR75" s="104"/>
      <c r="AS75" s="150"/>
      <c r="AT75" s="31"/>
    </row>
    <row r="76" spans="2:46" ht="15.5" x14ac:dyDescent="0.35">
      <c r="B76" s="104"/>
      <c r="C76" s="143"/>
      <c r="D76" s="143"/>
      <c r="E76" s="143"/>
      <c r="F76" s="143"/>
      <c r="G76" s="143"/>
      <c r="H76" s="152"/>
      <c r="I76" s="143"/>
      <c r="J76" s="143"/>
      <c r="K76" s="143"/>
      <c r="L76" s="147"/>
      <c r="M76" s="143"/>
      <c r="N76" s="145"/>
      <c r="O76" s="145"/>
      <c r="P76" s="145"/>
      <c r="Q76" s="145"/>
      <c r="R76" s="145"/>
      <c r="S76" s="145"/>
      <c r="T76" s="145"/>
      <c r="U76" s="145"/>
      <c r="V76" s="145"/>
      <c r="W76" s="145"/>
      <c r="X76" s="145"/>
      <c r="Y76" s="145"/>
      <c r="Z76" s="145"/>
      <c r="AA76" s="145"/>
      <c r="AB76" s="145"/>
      <c r="AC76" s="145"/>
      <c r="AD76" s="145"/>
      <c r="AE76" s="145"/>
      <c r="AF76" s="145"/>
      <c r="AG76" s="145"/>
      <c r="AH76" s="145"/>
      <c r="AI76" s="145"/>
      <c r="AJ76" s="145"/>
      <c r="AK76" s="145"/>
      <c r="AL76" s="145"/>
      <c r="AM76" s="145"/>
      <c r="AN76" s="145"/>
      <c r="AO76" s="145"/>
      <c r="AP76" s="145"/>
      <c r="AQ76" s="145"/>
      <c r="AR76" s="104"/>
      <c r="AS76" s="151"/>
      <c r="AT76" s="31"/>
    </row>
    <row r="77" spans="2:46" ht="15.5" x14ac:dyDescent="0.35">
      <c r="B77" s="104"/>
      <c r="C77" s="143"/>
      <c r="D77" s="143"/>
      <c r="E77" s="143"/>
      <c r="F77" s="143"/>
      <c r="G77" s="143"/>
      <c r="H77" s="152"/>
      <c r="I77" s="143"/>
      <c r="J77" s="143"/>
      <c r="K77" s="143"/>
      <c r="L77" s="147"/>
      <c r="M77" s="143"/>
      <c r="N77" s="145"/>
      <c r="O77" s="145"/>
      <c r="P77" s="145"/>
      <c r="Q77" s="145"/>
      <c r="R77" s="145"/>
      <c r="S77" s="145"/>
      <c r="T77" s="145"/>
      <c r="U77" s="145"/>
      <c r="V77" s="145"/>
      <c r="W77" s="145"/>
      <c r="X77" s="145"/>
      <c r="Y77" s="145"/>
      <c r="Z77" s="145"/>
      <c r="AA77" s="145"/>
      <c r="AB77" s="145"/>
      <c r="AC77" s="145"/>
      <c r="AD77" s="145"/>
      <c r="AE77" s="145"/>
      <c r="AF77" s="145"/>
      <c r="AG77" s="145"/>
      <c r="AH77" s="145"/>
      <c r="AI77" s="145"/>
      <c r="AJ77" s="145"/>
      <c r="AK77" s="145"/>
      <c r="AL77" s="145"/>
      <c r="AM77" s="145"/>
      <c r="AN77" s="145"/>
      <c r="AO77" s="145"/>
      <c r="AP77" s="145"/>
      <c r="AQ77" s="145"/>
      <c r="AR77" s="104"/>
      <c r="AS77" s="150"/>
      <c r="AT77" s="31"/>
    </row>
    <row r="78" spans="2:46" ht="15.5" x14ac:dyDescent="0.35">
      <c r="B78" s="104"/>
      <c r="C78" s="143"/>
      <c r="D78" s="143"/>
      <c r="E78" s="143"/>
      <c r="F78" s="143"/>
      <c r="G78" s="143"/>
      <c r="H78" s="152"/>
      <c r="I78" s="143"/>
      <c r="J78" s="143"/>
      <c r="K78" s="143"/>
      <c r="L78" s="147"/>
      <c r="M78" s="143"/>
      <c r="N78" s="145"/>
      <c r="O78" s="104"/>
      <c r="P78" s="146"/>
      <c r="Q78" s="145"/>
      <c r="R78" s="145"/>
      <c r="S78" s="145"/>
      <c r="T78" s="145"/>
      <c r="U78" s="145"/>
      <c r="V78" s="145"/>
      <c r="W78" s="145"/>
      <c r="X78" s="145"/>
      <c r="Y78" s="145"/>
      <c r="Z78" s="145"/>
      <c r="AA78" s="145"/>
      <c r="AB78" s="145"/>
      <c r="AC78" s="145"/>
      <c r="AD78" s="145"/>
      <c r="AE78" s="145"/>
      <c r="AF78" s="145"/>
      <c r="AG78" s="145"/>
      <c r="AH78" s="145"/>
      <c r="AI78" s="145"/>
      <c r="AJ78" s="145"/>
      <c r="AK78" s="145"/>
      <c r="AL78" s="145"/>
      <c r="AM78" s="145"/>
      <c r="AN78" s="145"/>
      <c r="AO78" s="145"/>
      <c r="AP78" s="145"/>
      <c r="AQ78" s="145"/>
      <c r="AR78" s="104"/>
      <c r="AS78" s="150"/>
      <c r="AT78" s="31"/>
    </row>
    <row r="79" spans="2:46" ht="15.5" x14ac:dyDescent="0.35">
      <c r="B79" s="104"/>
      <c r="C79" s="143"/>
      <c r="D79" s="143"/>
      <c r="E79" s="143"/>
      <c r="F79" s="145"/>
      <c r="G79" s="143"/>
      <c r="H79" s="152"/>
      <c r="I79" s="143"/>
      <c r="J79" s="143"/>
      <c r="K79" s="143"/>
      <c r="L79" s="147"/>
      <c r="M79" s="143"/>
      <c r="N79" s="145"/>
      <c r="O79" s="146"/>
      <c r="P79" s="146"/>
      <c r="Q79" s="145"/>
      <c r="R79" s="145"/>
      <c r="S79" s="145"/>
      <c r="T79" s="145"/>
      <c r="U79" s="145"/>
      <c r="V79" s="145"/>
      <c r="W79" s="145"/>
      <c r="X79" s="145"/>
      <c r="Y79" s="145"/>
      <c r="Z79" s="145"/>
      <c r="AA79" s="145"/>
      <c r="AB79" s="145"/>
      <c r="AC79" s="145"/>
      <c r="AD79" s="145"/>
      <c r="AE79" s="145"/>
      <c r="AF79" s="145"/>
      <c r="AG79" s="145"/>
      <c r="AH79" s="145"/>
      <c r="AI79" s="145"/>
      <c r="AJ79" s="145"/>
      <c r="AK79" s="145"/>
      <c r="AL79" s="145"/>
      <c r="AM79" s="145"/>
      <c r="AN79" s="145"/>
      <c r="AO79" s="145"/>
      <c r="AP79" s="145"/>
      <c r="AQ79" s="145"/>
      <c r="AR79" s="104"/>
      <c r="AS79" s="150"/>
      <c r="AT79" s="31"/>
    </row>
    <row r="80" spans="2:46" ht="15.5" x14ac:dyDescent="0.35">
      <c r="B80" s="160"/>
      <c r="C80" s="161"/>
      <c r="D80" s="161"/>
      <c r="E80" s="161"/>
      <c r="G80" s="161"/>
      <c r="H80" s="152"/>
      <c r="I80" s="143"/>
      <c r="J80" s="143"/>
      <c r="K80" s="143"/>
      <c r="L80" s="147"/>
      <c r="M80" s="143"/>
      <c r="N80" s="145"/>
      <c r="O80" s="145"/>
      <c r="P80" s="145"/>
      <c r="Q80" s="145"/>
      <c r="R80" s="145"/>
      <c r="AR80" s="104"/>
      <c r="AS80" s="150"/>
      <c r="AT80" s="31"/>
    </row>
    <row r="81" spans="2:46" ht="15.5" x14ac:dyDescent="0.35">
      <c r="B81" s="104"/>
      <c r="C81" s="143"/>
      <c r="D81" s="143"/>
      <c r="E81" s="143"/>
      <c r="G81" s="161"/>
      <c r="H81" s="152"/>
      <c r="I81" s="143"/>
      <c r="J81" s="143"/>
      <c r="K81" s="143"/>
      <c r="L81" s="147"/>
      <c r="M81" s="143"/>
      <c r="N81" s="162"/>
      <c r="O81" s="146"/>
      <c r="P81" s="146"/>
      <c r="Q81" s="162"/>
      <c r="R81" s="162"/>
      <c r="AR81" s="158"/>
      <c r="AS81" s="159"/>
      <c r="AT81" s="31"/>
    </row>
    <row r="82" spans="2:46" ht="15.5" x14ac:dyDescent="0.35">
      <c r="B82" s="104"/>
      <c r="C82" s="143"/>
      <c r="D82" s="143"/>
      <c r="E82" s="143"/>
      <c r="G82" s="161"/>
      <c r="H82" s="152"/>
      <c r="I82" s="143"/>
      <c r="J82" s="143"/>
      <c r="K82" s="143"/>
      <c r="L82" s="147"/>
      <c r="M82" s="157"/>
      <c r="N82" s="145"/>
      <c r="O82" s="146"/>
      <c r="P82" s="146"/>
      <c r="Q82" s="145"/>
      <c r="R82" s="145"/>
      <c r="S82" s="145"/>
      <c r="T82" s="145"/>
      <c r="U82" s="145"/>
      <c r="V82" s="145"/>
      <c r="W82" s="145"/>
      <c r="X82" s="145"/>
      <c r="Y82" s="145"/>
      <c r="Z82" s="145"/>
      <c r="AA82" s="145"/>
      <c r="AB82" s="145"/>
      <c r="AC82" s="145"/>
      <c r="AD82" s="145"/>
      <c r="AE82" s="145"/>
      <c r="AF82" s="145"/>
      <c r="AG82" s="145"/>
      <c r="AH82" s="145"/>
      <c r="AI82" s="145"/>
      <c r="AJ82" s="145"/>
      <c r="AK82" s="145"/>
      <c r="AL82" s="145"/>
      <c r="AM82" s="145"/>
      <c r="AN82" s="145"/>
      <c r="AO82" s="145"/>
      <c r="AP82" s="145"/>
      <c r="AQ82" s="145"/>
      <c r="AR82" s="104"/>
      <c r="AS82" s="150"/>
      <c r="AT82" s="31"/>
    </row>
  </sheetData>
  <mergeCells count="3">
    <mergeCell ref="O1:R2"/>
    <mergeCell ref="AS1:AS3"/>
    <mergeCell ref="T2:V2"/>
  </mergeCells>
  <hyperlinks>
    <hyperlink ref="AU4" r:id="rId1" display="https://www.secop.gov.co/CO1ContractsManagement/Tendering/ProcurementContractEdit/View?docUniqueIdentifier=CO1.PCCNTR.7559247&amp;prevCtxUrl=https%3a%2f%2fwww.secop.gov.co%3a443%2fCO1ContractsManagement%2fTendering%2fProcurementContractManagement%2fIndex&amp;prevCtxLbl=Contratos+" xr:uid="{00000000-0004-0000-0100-000000000000}"/>
    <hyperlink ref="AU6" r:id="rId2" display="https://www.secop.gov.co/CO1ContractsManagement/Tendering/ProcurementContractEdit/View?docUniqueIdentifier=CO1.PCCNTR.7674705&amp;prevCtxUrl=https%3a%2f%2fwww.secop.gov.co%3a443%2fCO1ContractsManagement%2fTendering%2fProcurementContractManagement%2fIndex&amp;prevCtxLbl=Contratos+" xr:uid="{00000000-0004-0000-0100-000001000000}"/>
    <hyperlink ref="AU8" r:id="rId3" display="https://www.secop.gov.co/CO1ContractsManagement/Tendering/ProcurementContractEdit/View?docUniqueIdentifier=CO1.PCCNTR.7685150&amp;prevCtxUrl=https%3a%2f%2fwww.secop.gov.co%3a443%2fCO1ContractsManagement%2fTendering%2fProcurementContractManagement%2fIndex&amp;prevCtxLbl=Contratos+" xr:uid="{00000000-0004-0000-0100-000002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E318"/>
  <sheetViews>
    <sheetView zoomScale="50" zoomScaleNormal="50" workbookViewId="0">
      <pane xSplit="3" ySplit="2" topLeftCell="D179" activePane="bottomRight" state="frozen"/>
      <selection pane="topRight" activeCell="D1" sqref="D1"/>
      <selection pane="bottomLeft" activeCell="A4" sqref="A4"/>
      <selection pane="bottomRight" activeCell="J192" sqref="J192"/>
    </sheetView>
  </sheetViews>
  <sheetFormatPr baseColWidth="10" defaultRowHeight="14.5" x14ac:dyDescent="0.35"/>
  <cols>
    <col min="1" max="1" width="20.6328125" style="169" customWidth="1"/>
    <col min="3" max="3" width="17.08984375" bestFit="1" customWidth="1"/>
    <col min="4" max="4" width="17.90625" customWidth="1"/>
    <col min="5" max="5" width="27.08984375" style="169" customWidth="1"/>
    <col min="6" max="6" width="14" customWidth="1"/>
    <col min="7" max="7" width="17.36328125" style="169" customWidth="1"/>
    <col min="8" max="8" width="42" customWidth="1"/>
    <col min="9" max="9" width="22.36328125" style="169" bestFit="1" customWidth="1"/>
    <col min="10" max="10" width="55.453125" customWidth="1"/>
    <col min="11" max="11" width="19.6328125" style="277" bestFit="1" customWidth="1"/>
    <col min="12" max="12" width="11.453125" customWidth="1"/>
    <col min="13" max="13" width="28.6328125" customWidth="1"/>
    <col min="14" max="14" width="33.36328125" customWidth="1"/>
    <col min="15" max="15" width="25.6328125" customWidth="1"/>
    <col min="16" max="16" width="32.453125" customWidth="1"/>
    <col min="17" max="17" width="22.36328125" customWidth="1"/>
    <col min="18" max="18" width="18.90625" style="169" customWidth="1"/>
    <col min="19" max="19" width="14.54296875" customWidth="1"/>
    <col min="20" max="20" width="22.36328125" customWidth="1"/>
    <col min="21" max="21" width="20.54296875" hidden="1" customWidth="1"/>
    <col min="22" max="22" width="28.36328125" hidden="1" customWidth="1"/>
    <col min="23" max="23" width="15.36328125" customWidth="1"/>
    <col min="24" max="24" width="17.453125" customWidth="1"/>
    <col min="25" max="25" width="17.6328125" customWidth="1"/>
    <col min="26" max="26" width="21.6328125" customWidth="1"/>
    <col min="27" max="27" width="19.6328125" style="277" customWidth="1"/>
    <col min="28" max="28" width="20" customWidth="1"/>
    <col min="29" max="29" width="46.453125" customWidth="1"/>
    <col min="31" max="31" width="28.54296875" customWidth="1"/>
  </cols>
  <sheetData>
    <row r="1" spans="1:31" ht="77.5" x14ac:dyDescent="0.35">
      <c r="A1" s="169" t="s">
        <v>229</v>
      </c>
      <c r="B1" s="247" t="s">
        <v>0</v>
      </c>
      <c r="C1" s="248" t="s">
        <v>1443</v>
      </c>
      <c r="D1" s="107"/>
      <c r="E1" s="106"/>
      <c r="F1" s="107"/>
      <c r="G1" s="312" t="s">
        <v>1431</v>
      </c>
      <c r="H1" s="106"/>
      <c r="I1" s="106"/>
      <c r="K1" s="107" t="s">
        <v>3525</v>
      </c>
      <c r="L1" s="107" t="s">
        <v>3528</v>
      </c>
      <c r="M1" s="280" t="s">
        <v>3513</v>
      </c>
      <c r="N1" s="280" t="s">
        <v>3518</v>
      </c>
      <c r="O1" s="280" t="s">
        <v>3519</v>
      </c>
      <c r="P1" s="280" t="s">
        <v>3512</v>
      </c>
      <c r="Q1" s="278" t="s">
        <v>3526</v>
      </c>
      <c r="R1" s="249" t="s">
        <v>3520</v>
      </c>
      <c r="S1" s="249" t="s">
        <v>6</v>
      </c>
      <c r="T1" s="249" t="s">
        <v>3521</v>
      </c>
      <c r="U1" s="249" t="s">
        <v>6</v>
      </c>
      <c r="V1" s="249" t="s">
        <v>3521</v>
      </c>
      <c r="W1" s="249" t="s">
        <v>27</v>
      </c>
      <c r="X1" s="249" t="s">
        <v>3522</v>
      </c>
      <c r="Y1" s="249" t="s">
        <v>3523</v>
      </c>
      <c r="Z1" s="249" t="s">
        <v>3524</v>
      </c>
      <c r="AA1" s="107" t="s">
        <v>3918</v>
      </c>
      <c r="AB1" s="250" t="s">
        <v>1462</v>
      </c>
      <c r="AC1" s="131" t="s">
        <v>23</v>
      </c>
      <c r="AD1" s="122" t="s">
        <v>3212</v>
      </c>
      <c r="AE1" s="122"/>
    </row>
    <row r="2" spans="1:31" ht="11" customHeight="1" x14ac:dyDescent="0.35">
      <c r="B2" s="105"/>
      <c r="C2" s="124"/>
      <c r="D2" s="125"/>
      <c r="E2" s="124"/>
      <c r="F2" s="125"/>
      <c r="G2" s="124"/>
      <c r="H2" s="124"/>
      <c r="I2" s="124"/>
      <c r="J2" s="125"/>
      <c r="K2" s="125"/>
      <c r="L2" s="125"/>
      <c r="M2" s="281"/>
      <c r="N2" s="281"/>
      <c r="O2" s="281"/>
      <c r="P2" s="281"/>
      <c r="Q2" s="279"/>
      <c r="R2" s="326"/>
      <c r="S2" s="275"/>
      <c r="T2" s="275"/>
      <c r="U2" s="275"/>
      <c r="V2" s="275"/>
      <c r="W2" s="275"/>
      <c r="X2" s="274"/>
      <c r="Y2" s="274"/>
      <c r="Z2" s="274"/>
      <c r="AA2" s="125"/>
      <c r="AB2" s="131"/>
      <c r="AC2" s="131"/>
      <c r="AD2" s="251" t="s">
        <v>17</v>
      </c>
      <c r="AE2" s="123"/>
    </row>
    <row r="3" spans="1:31" ht="176.25" customHeight="1" x14ac:dyDescent="0.35">
      <c r="A3" s="104" t="s">
        <v>203</v>
      </c>
      <c r="B3" s="252">
        <v>2025</v>
      </c>
      <c r="C3" s="146" t="s">
        <v>3214</v>
      </c>
      <c r="D3" s="146" t="s">
        <v>3208</v>
      </c>
      <c r="E3" s="252" t="s">
        <v>3206</v>
      </c>
      <c r="F3" s="146" t="s">
        <v>3207</v>
      </c>
      <c r="G3" s="306">
        <v>45847</v>
      </c>
      <c r="H3" s="146" t="s">
        <v>3213</v>
      </c>
      <c r="I3" s="252" t="s">
        <v>4047</v>
      </c>
      <c r="J3" s="146" t="s">
        <v>3209</v>
      </c>
      <c r="K3" s="309">
        <v>98381800</v>
      </c>
      <c r="L3" s="104">
        <v>5</v>
      </c>
      <c r="M3" s="272">
        <v>4430000</v>
      </c>
      <c r="N3" s="272">
        <v>55008000</v>
      </c>
      <c r="O3" s="272">
        <v>30000000</v>
      </c>
      <c r="P3" s="273">
        <f>SUBTOTAL(9,M3:O3)</f>
        <v>89438000</v>
      </c>
      <c r="Q3" s="272">
        <v>8943800</v>
      </c>
      <c r="R3" s="146" t="s">
        <v>3345</v>
      </c>
      <c r="S3" s="146" t="s">
        <v>3210</v>
      </c>
      <c r="T3" s="273">
        <v>237752</v>
      </c>
      <c r="U3" s="273"/>
      <c r="V3" s="273"/>
      <c r="W3" s="146" t="s">
        <v>3211</v>
      </c>
      <c r="X3" s="272">
        <v>4430000</v>
      </c>
      <c r="Y3" s="272">
        <v>2808000</v>
      </c>
      <c r="Z3" s="273">
        <f>SUM(X3:Y3)</f>
        <v>7238000</v>
      </c>
      <c r="AA3" s="309">
        <f t="shared" ref="AA3:AA34" si="0">Z3*2.5%</f>
        <v>180950</v>
      </c>
      <c r="AB3" s="104" t="s">
        <v>404</v>
      </c>
      <c r="AC3" s="104" t="s">
        <v>403</v>
      </c>
      <c r="AD3" s="104" t="s">
        <v>55</v>
      </c>
      <c r="AE3" s="168" t="s">
        <v>3301</v>
      </c>
    </row>
    <row r="4" spans="1:31" ht="176.25" customHeight="1" x14ac:dyDescent="0.35">
      <c r="A4" s="104" t="s">
        <v>106</v>
      </c>
      <c r="B4" s="252">
        <v>2025</v>
      </c>
      <c r="C4" s="146" t="s">
        <v>3229</v>
      </c>
      <c r="D4" s="146" t="s">
        <v>3208</v>
      </c>
      <c r="E4" s="252" t="s">
        <v>3230</v>
      </c>
      <c r="F4" s="146" t="s">
        <v>3231</v>
      </c>
      <c r="G4" s="306">
        <v>45849</v>
      </c>
      <c r="H4" s="146" t="s">
        <v>3242</v>
      </c>
      <c r="I4" s="252" t="s">
        <v>4048</v>
      </c>
      <c r="J4" s="146" t="s">
        <v>3243</v>
      </c>
      <c r="K4" s="309">
        <v>149417400</v>
      </c>
      <c r="L4" s="104">
        <v>5</v>
      </c>
      <c r="M4" s="272">
        <v>8090000</v>
      </c>
      <c r="N4" s="272">
        <v>97744000</v>
      </c>
      <c r="O4" s="272">
        <v>30000000</v>
      </c>
      <c r="P4" s="273">
        <f t="shared" ref="P4:P21" si="1">SUBTOTAL(9,M4:O4)</f>
        <v>135834000</v>
      </c>
      <c r="Q4" s="272">
        <v>13583400</v>
      </c>
      <c r="R4" s="104"/>
      <c r="S4" s="146" t="s">
        <v>3232</v>
      </c>
      <c r="T4" s="273">
        <v>370190</v>
      </c>
      <c r="U4" s="273"/>
      <c r="V4" s="273"/>
      <c r="W4" s="146" t="s">
        <v>3233</v>
      </c>
      <c r="X4" s="272">
        <v>8090000</v>
      </c>
      <c r="Y4" s="272">
        <v>5000000</v>
      </c>
      <c r="Z4" s="273">
        <f t="shared" ref="Z4:Z67" si="2">SUM(X4:Y4)</f>
        <v>13090000</v>
      </c>
      <c r="AA4" s="309">
        <f t="shared" si="0"/>
        <v>327250</v>
      </c>
      <c r="AB4" s="104" t="s">
        <v>404</v>
      </c>
      <c r="AC4" s="104" t="s">
        <v>403</v>
      </c>
      <c r="AD4" s="104" t="s">
        <v>55</v>
      </c>
      <c r="AE4" s="168" t="s">
        <v>3251</v>
      </c>
    </row>
    <row r="5" spans="1:31" ht="176.25" customHeight="1" x14ac:dyDescent="0.35">
      <c r="A5" s="104" t="s">
        <v>88</v>
      </c>
      <c r="B5" s="104">
        <v>2025</v>
      </c>
      <c r="C5" s="146" t="s">
        <v>3237</v>
      </c>
      <c r="D5" s="146" t="s">
        <v>3208</v>
      </c>
      <c r="E5" s="252" t="s">
        <v>3237</v>
      </c>
      <c r="F5" s="146" t="s">
        <v>3240</v>
      </c>
      <c r="G5" s="306">
        <v>45856</v>
      </c>
      <c r="H5" s="146" t="s">
        <v>3425</v>
      </c>
      <c r="I5" s="252">
        <v>832001733</v>
      </c>
      <c r="J5" s="146" t="s">
        <v>3241</v>
      </c>
      <c r="K5" s="309">
        <v>127531800</v>
      </c>
      <c r="L5" s="104">
        <v>5</v>
      </c>
      <c r="M5" s="272">
        <v>6220000</v>
      </c>
      <c r="N5" s="272">
        <v>79718000</v>
      </c>
      <c r="O5" s="272">
        <v>30000000</v>
      </c>
      <c r="P5" s="273">
        <f t="shared" si="1"/>
        <v>115938000</v>
      </c>
      <c r="Q5" s="272">
        <v>11593800</v>
      </c>
      <c r="R5" s="252" t="s">
        <v>3625</v>
      </c>
      <c r="S5" s="252" t="s">
        <v>3423</v>
      </c>
      <c r="T5" s="273">
        <v>337252000</v>
      </c>
      <c r="U5" s="273"/>
      <c r="V5" s="273"/>
      <c r="W5" s="252" t="s">
        <v>3424</v>
      </c>
      <c r="X5" s="272">
        <v>6220000</v>
      </c>
      <c r="Y5" s="252">
        <v>0</v>
      </c>
      <c r="Z5" s="273">
        <f t="shared" si="2"/>
        <v>6220000</v>
      </c>
      <c r="AA5" s="309">
        <f t="shared" si="0"/>
        <v>155500</v>
      </c>
      <c r="AB5" s="104" t="s">
        <v>404</v>
      </c>
      <c r="AC5" s="104" t="s">
        <v>403</v>
      </c>
      <c r="AD5" s="104" t="s">
        <v>55</v>
      </c>
      <c r="AE5" s="168" t="s">
        <v>3426</v>
      </c>
    </row>
    <row r="6" spans="1:31" ht="176.25" customHeight="1" x14ac:dyDescent="0.35">
      <c r="A6" s="104" t="s">
        <v>106</v>
      </c>
      <c r="B6" s="104">
        <v>2025</v>
      </c>
      <c r="C6" s="146" t="s">
        <v>3238</v>
      </c>
      <c r="D6" s="146" t="s">
        <v>3208</v>
      </c>
      <c r="E6" s="252" t="s">
        <v>3238</v>
      </c>
      <c r="F6" s="146" t="s">
        <v>3239</v>
      </c>
      <c r="G6" s="306">
        <v>45849</v>
      </c>
      <c r="H6" s="146" t="s">
        <v>3265</v>
      </c>
      <c r="I6" s="252">
        <v>808000708</v>
      </c>
      <c r="J6" s="146" t="s">
        <v>3266</v>
      </c>
      <c r="K6" s="309">
        <v>127531800</v>
      </c>
      <c r="L6" s="104">
        <v>5</v>
      </c>
      <c r="M6" s="272">
        <v>6220000</v>
      </c>
      <c r="N6" s="272">
        <v>79718000</v>
      </c>
      <c r="O6" s="272">
        <v>30000000</v>
      </c>
      <c r="P6" s="273">
        <f t="shared" si="1"/>
        <v>115938000</v>
      </c>
      <c r="Q6" s="272">
        <v>11593800</v>
      </c>
      <c r="R6" s="252" t="s">
        <v>3635</v>
      </c>
      <c r="S6" s="252" t="s">
        <v>3267</v>
      </c>
      <c r="T6" s="272">
        <v>456128000</v>
      </c>
      <c r="U6" s="272"/>
      <c r="V6" s="272"/>
      <c r="W6" s="252" t="s">
        <v>3268</v>
      </c>
      <c r="X6" s="272">
        <v>6220000</v>
      </c>
      <c r="Y6" s="272">
        <v>10000000</v>
      </c>
      <c r="Z6" s="273">
        <f t="shared" si="2"/>
        <v>16220000</v>
      </c>
      <c r="AA6" s="309">
        <f t="shared" si="0"/>
        <v>405500</v>
      </c>
      <c r="AB6" s="104" t="s">
        <v>404</v>
      </c>
      <c r="AC6" s="104" t="s">
        <v>403</v>
      </c>
      <c r="AD6" s="104" t="s">
        <v>55</v>
      </c>
      <c r="AE6" s="168" t="s">
        <v>3269</v>
      </c>
    </row>
    <row r="7" spans="1:31" ht="176.25" customHeight="1" x14ac:dyDescent="0.35">
      <c r="A7" s="104" t="s">
        <v>98</v>
      </c>
      <c r="B7" s="104">
        <v>2025</v>
      </c>
      <c r="C7" s="146" t="s">
        <v>3244</v>
      </c>
      <c r="D7" s="146" t="s">
        <v>3208</v>
      </c>
      <c r="E7" s="252" t="s">
        <v>3244</v>
      </c>
      <c r="F7" s="146" t="s">
        <v>3772</v>
      </c>
      <c r="G7" s="306">
        <v>45849</v>
      </c>
      <c r="H7" s="104" t="s">
        <v>3248</v>
      </c>
      <c r="I7" s="252">
        <v>901658869</v>
      </c>
      <c r="J7" s="146" t="s">
        <v>3249</v>
      </c>
      <c r="K7" s="309">
        <v>98381800</v>
      </c>
      <c r="L7" s="104">
        <v>5</v>
      </c>
      <c r="M7" s="272">
        <v>4430000</v>
      </c>
      <c r="N7" s="272">
        <v>55008000</v>
      </c>
      <c r="O7" s="272">
        <v>30000000</v>
      </c>
      <c r="P7" s="273">
        <f t="shared" si="1"/>
        <v>89438000</v>
      </c>
      <c r="Q7" s="272">
        <v>8943800</v>
      </c>
      <c r="R7" s="252" t="s">
        <v>3421</v>
      </c>
      <c r="S7" s="252" t="s">
        <v>3270</v>
      </c>
      <c r="T7" s="272">
        <v>383128000</v>
      </c>
      <c r="U7" s="272"/>
      <c r="V7" s="272"/>
      <c r="W7" s="252" t="s">
        <v>3271</v>
      </c>
      <c r="X7" s="272">
        <v>4430000</v>
      </c>
      <c r="Y7" s="272">
        <v>28000000</v>
      </c>
      <c r="Z7" s="273">
        <f t="shared" si="2"/>
        <v>32430000</v>
      </c>
      <c r="AA7" s="309">
        <f t="shared" si="0"/>
        <v>810750</v>
      </c>
      <c r="AB7" s="104" t="s">
        <v>404</v>
      </c>
      <c r="AC7" s="104" t="s">
        <v>403</v>
      </c>
      <c r="AD7" s="104" t="s">
        <v>55</v>
      </c>
      <c r="AE7" s="168" t="s">
        <v>3250</v>
      </c>
    </row>
    <row r="8" spans="1:31" ht="176.25" customHeight="1" x14ac:dyDescent="0.35">
      <c r="A8" s="104" t="s">
        <v>203</v>
      </c>
      <c r="B8" s="104">
        <v>2025</v>
      </c>
      <c r="C8" s="146" t="s">
        <v>3247</v>
      </c>
      <c r="D8" s="146" t="s">
        <v>3208</v>
      </c>
      <c r="E8" s="252" t="s">
        <v>3247</v>
      </c>
      <c r="F8" s="146" t="s">
        <v>3355</v>
      </c>
      <c r="G8" s="306">
        <v>45854</v>
      </c>
      <c r="H8" s="104" t="s">
        <v>3272</v>
      </c>
      <c r="I8" s="252">
        <v>832004457</v>
      </c>
      <c r="J8" s="146" t="s">
        <v>3273</v>
      </c>
      <c r="K8" s="309">
        <v>149417400</v>
      </c>
      <c r="L8" s="104">
        <v>5</v>
      </c>
      <c r="M8" s="272">
        <v>8090000</v>
      </c>
      <c r="N8" s="272">
        <v>97744000</v>
      </c>
      <c r="O8" s="272">
        <v>30000000</v>
      </c>
      <c r="P8" s="273">
        <f t="shared" si="1"/>
        <v>135834000</v>
      </c>
      <c r="Q8" s="272">
        <v>13853400</v>
      </c>
      <c r="R8" s="252" t="s">
        <v>3634</v>
      </c>
      <c r="S8" s="252" t="s">
        <v>3274</v>
      </c>
      <c r="T8" s="272">
        <v>105938000</v>
      </c>
      <c r="U8" s="272"/>
      <c r="V8" s="272"/>
      <c r="W8" s="252" t="s">
        <v>3275</v>
      </c>
      <c r="X8" s="272">
        <v>8090000</v>
      </c>
      <c r="Y8" s="272">
        <v>4000000</v>
      </c>
      <c r="Z8" s="273">
        <f t="shared" si="2"/>
        <v>12090000</v>
      </c>
      <c r="AA8" s="309">
        <f t="shared" si="0"/>
        <v>302250</v>
      </c>
      <c r="AB8" s="104" t="s">
        <v>404</v>
      </c>
      <c r="AC8" s="104" t="s">
        <v>403</v>
      </c>
      <c r="AD8" s="104" t="s">
        <v>55</v>
      </c>
      <c r="AE8" s="168" t="s">
        <v>3287</v>
      </c>
    </row>
    <row r="9" spans="1:31" ht="176.25" customHeight="1" x14ac:dyDescent="0.35">
      <c r="A9" s="104" t="s">
        <v>203</v>
      </c>
      <c r="B9" s="104">
        <v>2025</v>
      </c>
      <c r="C9" s="146" t="s">
        <v>3254</v>
      </c>
      <c r="D9" s="146" t="s">
        <v>3208</v>
      </c>
      <c r="E9" s="252" t="s">
        <v>3254</v>
      </c>
      <c r="F9" s="146" t="s">
        <v>3773</v>
      </c>
      <c r="G9" s="306">
        <v>45854</v>
      </c>
      <c r="H9" s="146" t="s">
        <v>3419</v>
      </c>
      <c r="I9" s="252">
        <v>9005611221</v>
      </c>
      <c r="J9" s="146" t="s">
        <v>3283</v>
      </c>
      <c r="K9" s="309">
        <v>98381800</v>
      </c>
      <c r="L9" s="104">
        <v>5</v>
      </c>
      <c r="M9" s="272">
        <v>4430000</v>
      </c>
      <c r="N9" s="272">
        <v>55008000</v>
      </c>
      <c r="O9" s="272">
        <v>30000000</v>
      </c>
      <c r="P9" s="273">
        <f t="shared" si="1"/>
        <v>89438000</v>
      </c>
      <c r="Q9" s="272">
        <v>8943800</v>
      </c>
      <c r="R9" s="252" t="s">
        <v>3418</v>
      </c>
      <c r="S9" s="252" t="s">
        <v>3284</v>
      </c>
      <c r="T9" s="272">
        <v>429628000</v>
      </c>
      <c r="U9" s="272"/>
      <c r="V9" s="272"/>
      <c r="W9" s="252" t="s">
        <v>3285</v>
      </c>
      <c r="X9" s="252">
        <v>4430000</v>
      </c>
      <c r="Y9" s="252">
        <v>15000000</v>
      </c>
      <c r="Z9" s="273">
        <f t="shared" si="2"/>
        <v>19430000</v>
      </c>
      <c r="AA9" s="309">
        <f t="shared" si="0"/>
        <v>485750</v>
      </c>
      <c r="AB9" s="104" t="s">
        <v>404</v>
      </c>
      <c r="AC9" s="104" t="s">
        <v>403</v>
      </c>
      <c r="AD9" s="104" t="s">
        <v>55</v>
      </c>
      <c r="AE9" s="168" t="s">
        <v>3286</v>
      </c>
    </row>
    <row r="10" spans="1:31" ht="176.25" customHeight="1" x14ac:dyDescent="0.35">
      <c r="A10" s="104" t="s">
        <v>1103</v>
      </c>
      <c r="B10" s="104">
        <v>2025</v>
      </c>
      <c r="C10" s="146" t="s">
        <v>3259</v>
      </c>
      <c r="D10" s="146" t="s">
        <v>3208</v>
      </c>
      <c r="E10" s="252" t="s">
        <v>3259</v>
      </c>
      <c r="F10" s="146" t="s">
        <v>3527</v>
      </c>
      <c r="G10" s="306">
        <v>45855</v>
      </c>
      <c r="H10" s="146" t="s">
        <v>3260</v>
      </c>
      <c r="I10" s="252">
        <v>800095463</v>
      </c>
      <c r="J10" s="146" t="s">
        <v>3396</v>
      </c>
      <c r="K10" s="309">
        <v>149417400</v>
      </c>
      <c r="L10" s="104">
        <v>5</v>
      </c>
      <c r="M10" s="272">
        <v>8090000</v>
      </c>
      <c r="N10" s="272">
        <v>97744000</v>
      </c>
      <c r="O10" s="272">
        <v>30000000</v>
      </c>
      <c r="P10" s="273">
        <f t="shared" si="1"/>
        <v>135834000</v>
      </c>
      <c r="Q10" s="272">
        <v>13853400</v>
      </c>
      <c r="R10" s="252" t="s">
        <v>3422</v>
      </c>
      <c r="S10" s="252" t="s">
        <v>3397</v>
      </c>
      <c r="T10" s="272">
        <v>310752000</v>
      </c>
      <c r="U10" s="272"/>
      <c r="V10" s="272"/>
      <c r="W10" s="252" t="s">
        <v>3398</v>
      </c>
      <c r="X10" s="272">
        <v>8090000</v>
      </c>
      <c r="Y10" s="272">
        <v>97744000</v>
      </c>
      <c r="Z10" s="273">
        <f t="shared" si="2"/>
        <v>105834000</v>
      </c>
      <c r="AA10" s="309">
        <f t="shared" si="0"/>
        <v>2645850</v>
      </c>
      <c r="AB10" s="104" t="s">
        <v>404</v>
      </c>
      <c r="AC10" s="104" t="s">
        <v>403</v>
      </c>
      <c r="AD10" s="104" t="s">
        <v>55</v>
      </c>
      <c r="AE10" s="168" t="s">
        <v>3399</v>
      </c>
    </row>
    <row r="11" spans="1:31" ht="176.25" customHeight="1" x14ac:dyDescent="0.35">
      <c r="A11" s="104" t="s">
        <v>106</v>
      </c>
      <c r="B11" s="104">
        <v>2025</v>
      </c>
      <c r="C11" s="146" t="s">
        <v>3276</v>
      </c>
      <c r="D11" s="146" t="s">
        <v>3208</v>
      </c>
      <c r="E11" s="252" t="s">
        <v>3276</v>
      </c>
      <c r="F11" s="146" t="s">
        <v>3360</v>
      </c>
      <c r="G11" s="306">
        <v>45856</v>
      </c>
      <c r="H11" s="146" t="s">
        <v>3356</v>
      </c>
      <c r="I11" s="252">
        <v>901760316</v>
      </c>
      <c r="J11" s="146" t="s">
        <v>3357</v>
      </c>
      <c r="K11" s="309">
        <v>98381800</v>
      </c>
      <c r="L11" s="104">
        <v>5</v>
      </c>
      <c r="M11" s="272">
        <v>4430000</v>
      </c>
      <c r="N11" s="272">
        <v>55008000</v>
      </c>
      <c r="O11" s="272">
        <v>30000000</v>
      </c>
      <c r="P11" s="273">
        <f t="shared" si="1"/>
        <v>89438000</v>
      </c>
      <c r="Q11" s="272">
        <v>8943800</v>
      </c>
      <c r="R11" s="252" t="s">
        <v>3420</v>
      </c>
      <c r="S11" s="252" t="s">
        <v>3358</v>
      </c>
      <c r="T11" s="272">
        <v>409628000</v>
      </c>
      <c r="U11" s="272"/>
      <c r="V11" s="272"/>
      <c r="W11" s="252" t="s">
        <v>3275</v>
      </c>
      <c r="X11" s="272">
        <v>4430000</v>
      </c>
      <c r="Y11" s="272">
        <v>10000000</v>
      </c>
      <c r="Z11" s="273">
        <f t="shared" si="2"/>
        <v>14430000</v>
      </c>
      <c r="AA11" s="309">
        <f t="shared" si="0"/>
        <v>360750</v>
      </c>
      <c r="AB11" s="104" t="s">
        <v>404</v>
      </c>
      <c r="AC11" s="104" t="s">
        <v>403</v>
      </c>
      <c r="AD11" s="104" t="s">
        <v>55</v>
      </c>
      <c r="AE11" s="168" t="s">
        <v>3359</v>
      </c>
    </row>
    <row r="12" spans="1:31" ht="176.25" customHeight="1" x14ac:dyDescent="0.35">
      <c r="A12" s="104" t="s">
        <v>106</v>
      </c>
      <c r="B12" s="104">
        <v>2025</v>
      </c>
      <c r="C12" s="146" t="s">
        <v>3277</v>
      </c>
      <c r="D12" s="146" t="s">
        <v>3208</v>
      </c>
      <c r="E12" s="252" t="s">
        <v>3277</v>
      </c>
      <c r="F12" s="149" t="s">
        <v>3777</v>
      </c>
      <c r="G12" s="306">
        <v>45855</v>
      </c>
      <c r="H12" s="146" t="s">
        <v>3366</v>
      </c>
      <c r="I12" s="252">
        <v>901759558</v>
      </c>
      <c r="J12" s="146" t="s">
        <v>3365</v>
      </c>
      <c r="K12" s="309">
        <v>98381800</v>
      </c>
      <c r="L12" s="104">
        <v>5</v>
      </c>
      <c r="M12" s="272">
        <v>4430000</v>
      </c>
      <c r="N12" s="272">
        <v>55008000</v>
      </c>
      <c r="O12" s="272">
        <v>30000000</v>
      </c>
      <c r="P12" s="273">
        <f t="shared" si="1"/>
        <v>89438000</v>
      </c>
      <c r="Q12" s="272">
        <v>8943800</v>
      </c>
      <c r="R12" s="252" t="s">
        <v>4139</v>
      </c>
      <c r="S12" s="252" t="s">
        <v>4141</v>
      </c>
      <c r="T12" s="272">
        <v>204814000</v>
      </c>
      <c r="U12" s="145"/>
      <c r="V12" s="145"/>
      <c r="W12" s="252" t="s">
        <v>4140</v>
      </c>
      <c r="X12" s="272">
        <v>4430000</v>
      </c>
      <c r="Y12" s="272">
        <v>10000000</v>
      </c>
      <c r="Z12" s="273">
        <f t="shared" si="2"/>
        <v>14430000</v>
      </c>
      <c r="AA12" s="309">
        <f t="shared" si="0"/>
        <v>360750</v>
      </c>
      <c r="AB12" s="104" t="s">
        <v>404</v>
      </c>
      <c r="AC12" s="104" t="s">
        <v>403</v>
      </c>
      <c r="AD12" s="104" t="s">
        <v>55</v>
      </c>
      <c r="AE12" s="168" t="s">
        <v>4142</v>
      </c>
    </row>
    <row r="13" spans="1:31" ht="176.25" customHeight="1" x14ac:dyDescent="0.35">
      <c r="A13" s="104" t="s">
        <v>1103</v>
      </c>
      <c r="B13" s="104">
        <v>2025</v>
      </c>
      <c r="C13" s="146" t="s">
        <v>3288</v>
      </c>
      <c r="D13" s="146" t="s">
        <v>3208</v>
      </c>
      <c r="E13" s="252" t="s">
        <v>3288</v>
      </c>
      <c r="F13" s="149" t="s">
        <v>4104</v>
      </c>
      <c r="G13" s="306">
        <v>45870</v>
      </c>
      <c r="H13" s="146" t="s">
        <v>3350</v>
      </c>
      <c r="I13" s="252">
        <v>832004131</v>
      </c>
      <c r="J13" s="146" t="s">
        <v>4103</v>
      </c>
      <c r="K13" s="309">
        <v>98381800</v>
      </c>
      <c r="L13" s="104">
        <v>5</v>
      </c>
      <c r="M13" s="272">
        <v>4430000</v>
      </c>
      <c r="N13" s="272">
        <v>55008000</v>
      </c>
      <c r="O13" s="272">
        <v>30000000</v>
      </c>
      <c r="P13" s="273">
        <f t="shared" si="1"/>
        <v>89438000</v>
      </c>
      <c r="Q13" s="272">
        <v>8943800</v>
      </c>
      <c r="R13" s="252" t="s">
        <v>4102</v>
      </c>
      <c r="S13" s="272" t="s">
        <v>4105</v>
      </c>
      <c r="T13" s="252">
        <v>370190000</v>
      </c>
      <c r="U13" s="252"/>
      <c r="V13" s="272"/>
      <c r="W13" s="272" t="s">
        <v>4106</v>
      </c>
      <c r="X13" s="272">
        <v>4430000</v>
      </c>
      <c r="Y13" s="252">
        <v>37130000</v>
      </c>
      <c r="Z13" s="273">
        <f t="shared" si="2"/>
        <v>41560000</v>
      </c>
      <c r="AA13" s="309">
        <f t="shared" si="0"/>
        <v>1039000</v>
      </c>
      <c r="AB13" s="104" t="s">
        <v>404</v>
      </c>
      <c r="AC13" s="104" t="s">
        <v>403</v>
      </c>
      <c r="AD13" s="104" t="s">
        <v>55</v>
      </c>
      <c r="AE13" s="168" t="s">
        <v>4107</v>
      </c>
    </row>
    <row r="14" spans="1:31" ht="176.25" customHeight="1" x14ac:dyDescent="0.35">
      <c r="A14" s="104" t="s">
        <v>88</v>
      </c>
      <c r="B14" s="104">
        <v>2025</v>
      </c>
      <c r="C14" s="146" t="s">
        <v>3289</v>
      </c>
      <c r="D14" s="146" t="s">
        <v>3208</v>
      </c>
      <c r="E14" s="252" t="s">
        <v>3289</v>
      </c>
      <c r="F14" s="256" t="s">
        <v>3361</v>
      </c>
      <c r="G14" s="306">
        <v>45856</v>
      </c>
      <c r="H14" s="146" t="s">
        <v>3386</v>
      </c>
      <c r="I14" s="252">
        <v>900242779</v>
      </c>
      <c r="J14" s="146" t="s">
        <v>3387</v>
      </c>
      <c r="K14" s="309">
        <v>98381800</v>
      </c>
      <c r="L14" s="104">
        <v>5</v>
      </c>
      <c r="M14" s="272">
        <v>4430000</v>
      </c>
      <c r="N14" s="272">
        <v>55008000</v>
      </c>
      <c r="O14" s="272">
        <v>30000000</v>
      </c>
      <c r="P14" s="273">
        <f t="shared" si="1"/>
        <v>89438000</v>
      </c>
      <c r="Q14" s="272">
        <v>8943800</v>
      </c>
      <c r="R14" s="252" t="s">
        <v>3632</v>
      </c>
      <c r="S14" s="252" t="s">
        <v>3388</v>
      </c>
      <c r="T14" s="272">
        <v>59438000</v>
      </c>
      <c r="U14" s="272"/>
      <c r="V14" s="272"/>
      <c r="W14" s="252" t="s">
        <v>3389</v>
      </c>
      <c r="X14" s="272">
        <v>4430000</v>
      </c>
      <c r="Y14" s="272">
        <v>5000000</v>
      </c>
      <c r="Z14" s="273">
        <f t="shared" si="2"/>
        <v>9430000</v>
      </c>
      <c r="AA14" s="309">
        <f t="shared" si="0"/>
        <v>235750</v>
      </c>
      <c r="AB14" s="104" t="s">
        <v>404</v>
      </c>
      <c r="AC14" s="104" t="s">
        <v>403</v>
      </c>
      <c r="AD14" s="104" t="s">
        <v>55</v>
      </c>
      <c r="AE14" s="168" t="s">
        <v>3390</v>
      </c>
    </row>
    <row r="15" spans="1:31" ht="176.25" customHeight="1" x14ac:dyDescent="0.35">
      <c r="A15" s="104" t="s">
        <v>90</v>
      </c>
      <c r="B15" s="104">
        <v>2025</v>
      </c>
      <c r="C15" s="146" t="s">
        <v>3290</v>
      </c>
      <c r="D15" s="146" t="s">
        <v>3208</v>
      </c>
      <c r="E15" s="252" t="s">
        <v>3290</v>
      </c>
      <c r="F15" s="146" t="s">
        <v>3510</v>
      </c>
      <c r="G15" s="306">
        <v>45859</v>
      </c>
      <c r="H15" s="146" t="s">
        <v>3430</v>
      </c>
      <c r="I15" s="252">
        <v>98381800</v>
      </c>
      <c r="J15" s="146" t="s">
        <v>3431</v>
      </c>
      <c r="K15" s="309">
        <v>98381800</v>
      </c>
      <c r="L15" s="104">
        <v>5</v>
      </c>
      <c r="M15" s="272">
        <v>4430000</v>
      </c>
      <c r="N15" s="272">
        <v>55008000</v>
      </c>
      <c r="O15" s="272">
        <v>30000000</v>
      </c>
      <c r="P15" s="273">
        <f t="shared" si="1"/>
        <v>89438000</v>
      </c>
      <c r="Q15" s="272">
        <v>8943800</v>
      </c>
      <c r="R15" s="252" t="s">
        <v>3628</v>
      </c>
      <c r="S15" s="252" t="s">
        <v>3432</v>
      </c>
      <c r="T15" s="272">
        <v>297190000</v>
      </c>
      <c r="U15" s="272"/>
      <c r="V15" s="272"/>
      <c r="W15" s="252" t="s">
        <v>3433</v>
      </c>
      <c r="X15" s="272">
        <v>4430000</v>
      </c>
      <c r="Y15" s="272">
        <v>5000000</v>
      </c>
      <c r="Z15" s="273">
        <f t="shared" si="2"/>
        <v>9430000</v>
      </c>
      <c r="AA15" s="309">
        <f t="shared" si="0"/>
        <v>235750</v>
      </c>
      <c r="AB15" s="104" t="s">
        <v>404</v>
      </c>
      <c r="AC15" s="104" t="s">
        <v>403</v>
      </c>
      <c r="AD15" s="104" t="s">
        <v>55</v>
      </c>
      <c r="AE15" s="168" t="s">
        <v>3434</v>
      </c>
    </row>
    <row r="16" spans="1:31" ht="176.25" customHeight="1" x14ac:dyDescent="0.35">
      <c r="A16" s="104" t="s">
        <v>98</v>
      </c>
      <c r="B16" s="104">
        <v>2025</v>
      </c>
      <c r="C16" s="146" t="s">
        <v>3291</v>
      </c>
      <c r="D16" s="146" t="s">
        <v>3208</v>
      </c>
      <c r="E16" s="252" t="s">
        <v>3291</v>
      </c>
      <c r="F16" s="146" t="s">
        <v>3352</v>
      </c>
      <c r="G16" s="306">
        <v>45856</v>
      </c>
      <c r="H16" s="146" t="s">
        <v>3351</v>
      </c>
      <c r="I16" s="252">
        <v>900105863</v>
      </c>
      <c r="J16" s="146" t="s">
        <v>3435</v>
      </c>
      <c r="K16" s="309">
        <v>127531800</v>
      </c>
      <c r="L16" s="104">
        <v>5</v>
      </c>
      <c r="M16" s="272">
        <v>6220000</v>
      </c>
      <c r="N16" s="272">
        <v>79718000</v>
      </c>
      <c r="O16" s="272">
        <v>30000000</v>
      </c>
      <c r="P16" s="273">
        <f t="shared" si="1"/>
        <v>115938000</v>
      </c>
      <c r="Q16" s="272">
        <v>11593800</v>
      </c>
      <c r="R16" s="252" t="s">
        <v>3629</v>
      </c>
      <c r="S16" s="252" t="s">
        <v>3436</v>
      </c>
      <c r="T16" s="272">
        <v>264252000</v>
      </c>
      <c r="U16" s="272"/>
      <c r="V16" s="272"/>
      <c r="W16" s="252" t="s">
        <v>3437</v>
      </c>
      <c r="X16" s="272">
        <v>6220000</v>
      </c>
      <c r="Y16" s="252">
        <v>0</v>
      </c>
      <c r="Z16" s="273">
        <f t="shared" si="2"/>
        <v>6220000</v>
      </c>
      <c r="AA16" s="309">
        <f t="shared" si="0"/>
        <v>155500</v>
      </c>
      <c r="AB16" s="104" t="s">
        <v>404</v>
      </c>
      <c r="AC16" s="104" t="s">
        <v>403</v>
      </c>
      <c r="AD16" s="104" t="s">
        <v>55</v>
      </c>
      <c r="AE16" s="168" t="s">
        <v>3688</v>
      </c>
    </row>
    <row r="17" spans="1:31" ht="176.25" customHeight="1" x14ac:dyDescent="0.35">
      <c r="A17" s="104" t="s">
        <v>106</v>
      </c>
      <c r="B17" s="104">
        <v>2025</v>
      </c>
      <c r="C17" s="146" t="s">
        <v>3292</v>
      </c>
      <c r="D17" s="146" t="s">
        <v>3208</v>
      </c>
      <c r="E17" s="252" t="s">
        <v>3292</v>
      </c>
      <c r="F17" s="146" t="s">
        <v>3774</v>
      </c>
      <c r="G17" s="306">
        <v>45855</v>
      </c>
      <c r="H17" s="146" t="s">
        <v>3391</v>
      </c>
      <c r="I17" s="252">
        <v>900023726</v>
      </c>
      <c r="J17" s="146" t="s">
        <v>3392</v>
      </c>
      <c r="K17" s="309">
        <v>98381800</v>
      </c>
      <c r="L17" s="104">
        <v>5</v>
      </c>
      <c r="M17" s="272">
        <v>4430000</v>
      </c>
      <c r="N17" s="272">
        <v>55008000</v>
      </c>
      <c r="O17" s="272">
        <v>30000000</v>
      </c>
      <c r="P17" s="273">
        <f t="shared" si="1"/>
        <v>89438000</v>
      </c>
      <c r="Q17" s="272">
        <v>8943800</v>
      </c>
      <c r="R17" s="252" t="s">
        <v>3417</v>
      </c>
      <c r="S17" s="252" t="s">
        <v>3393</v>
      </c>
      <c r="T17" s="282">
        <v>178314000</v>
      </c>
      <c r="U17" s="282"/>
      <c r="V17" s="282"/>
      <c r="W17" s="252" t="s">
        <v>3394</v>
      </c>
      <c r="X17" s="272">
        <v>4430000</v>
      </c>
      <c r="Y17" s="272">
        <v>27504000</v>
      </c>
      <c r="Z17" s="273">
        <f t="shared" si="2"/>
        <v>31934000</v>
      </c>
      <c r="AA17" s="309">
        <f t="shared" si="0"/>
        <v>798350</v>
      </c>
      <c r="AB17" s="104" t="s">
        <v>404</v>
      </c>
      <c r="AC17" s="104" t="s">
        <v>403</v>
      </c>
      <c r="AD17" s="104" t="s">
        <v>55</v>
      </c>
      <c r="AE17" s="168" t="s">
        <v>3395</v>
      </c>
    </row>
    <row r="18" spans="1:31" ht="176.25" customHeight="1" x14ac:dyDescent="0.35">
      <c r="A18" s="104" t="s">
        <v>106</v>
      </c>
      <c r="B18" s="104">
        <v>2025</v>
      </c>
      <c r="C18" s="146" t="s">
        <v>3293</v>
      </c>
      <c r="D18" s="146" t="s">
        <v>3208</v>
      </c>
      <c r="E18" s="252" t="s">
        <v>3293</v>
      </c>
      <c r="F18" s="146" t="s">
        <v>3775</v>
      </c>
      <c r="G18" s="306">
        <v>45855</v>
      </c>
      <c r="H18" s="146" t="s">
        <v>3405</v>
      </c>
      <c r="I18" s="252">
        <v>900761511</v>
      </c>
      <c r="J18" s="146" t="s">
        <v>3406</v>
      </c>
      <c r="K18" s="309">
        <v>98381800</v>
      </c>
      <c r="L18" s="104">
        <v>5</v>
      </c>
      <c r="M18" s="272">
        <v>4430000</v>
      </c>
      <c r="N18" s="272">
        <v>55008000</v>
      </c>
      <c r="O18" s="272">
        <v>30000000</v>
      </c>
      <c r="P18" s="273">
        <f>SUBTOTAL(9,M18:O18)</f>
        <v>89438000</v>
      </c>
      <c r="Q18" s="272">
        <v>8943800</v>
      </c>
      <c r="R18" s="255" t="s">
        <v>3636</v>
      </c>
      <c r="S18" s="255" t="s">
        <v>3407</v>
      </c>
      <c r="T18" s="272">
        <v>237752000</v>
      </c>
      <c r="U18" s="272"/>
      <c r="V18" s="272"/>
      <c r="W18" s="255" t="s">
        <v>3408</v>
      </c>
      <c r="X18" s="272">
        <v>4430000</v>
      </c>
      <c r="Y18" s="272">
        <v>30000000</v>
      </c>
      <c r="Z18" s="273">
        <f t="shared" si="2"/>
        <v>34430000</v>
      </c>
      <c r="AA18" s="309">
        <f t="shared" si="0"/>
        <v>860750</v>
      </c>
      <c r="AB18" s="104" t="s">
        <v>404</v>
      </c>
      <c r="AC18" s="104" t="s">
        <v>403</v>
      </c>
      <c r="AD18" s="104" t="s">
        <v>55</v>
      </c>
      <c r="AE18" s="168" t="s">
        <v>3409</v>
      </c>
    </row>
    <row r="19" spans="1:31" ht="176.25" customHeight="1" x14ac:dyDescent="0.35">
      <c r="A19" s="104" t="s">
        <v>88</v>
      </c>
      <c r="B19" s="104">
        <v>2025</v>
      </c>
      <c r="C19" s="146" t="s">
        <v>3294</v>
      </c>
      <c r="D19" s="252" t="s">
        <v>1485</v>
      </c>
      <c r="E19" s="252" t="s">
        <v>1485</v>
      </c>
      <c r="F19" s="252" t="s">
        <v>1485</v>
      </c>
      <c r="G19" s="252" t="s">
        <v>1485</v>
      </c>
      <c r="H19" s="252" t="s">
        <v>1485</v>
      </c>
      <c r="I19" s="252" t="s">
        <v>1485</v>
      </c>
      <c r="J19" s="252" t="s">
        <v>1485</v>
      </c>
      <c r="K19" s="252" t="s">
        <v>1485</v>
      </c>
      <c r="L19" s="252" t="s">
        <v>1485</v>
      </c>
      <c r="M19" s="252" t="s">
        <v>1485</v>
      </c>
      <c r="N19" s="252" t="s">
        <v>1485</v>
      </c>
      <c r="O19" s="252" t="s">
        <v>1485</v>
      </c>
      <c r="P19" s="252" t="s">
        <v>1485</v>
      </c>
      <c r="Q19" s="252" t="s">
        <v>1485</v>
      </c>
      <c r="R19" s="252" t="s">
        <v>1485</v>
      </c>
      <c r="S19" s="252" t="s">
        <v>1485</v>
      </c>
      <c r="T19" s="252" t="s">
        <v>1485</v>
      </c>
      <c r="U19" s="252" t="s">
        <v>1485</v>
      </c>
      <c r="V19" s="252" t="s">
        <v>1485</v>
      </c>
      <c r="W19" s="252" t="s">
        <v>1485</v>
      </c>
      <c r="X19" s="252" t="s">
        <v>1485</v>
      </c>
      <c r="Y19" s="252" t="s">
        <v>1485</v>
      </c>
      <c r="Z19" s="252" t="s">
        <v>1485</v>
      </c>
      <c r="AA19" s="252" t="s">
        <v>1485</v>
      </c>
      <c r="AB19" s="252" t="s">
        <v>1485</v>
      </c>
      <c r="AC19" s="252" t="s">
        <v>1485</v>
      </c>
      <c r="AD19" s="252" t="s">
        <v>1485</v>
      </c>
      <c r="AE19" s="252" t="s">
        <v>1485</v>
      </c>
    </row>
    <row r="20" spans="1:31" ht="176.25" customHeight="1" x14ac:dyDescent="0.35">
      <c r="A20" s="104" t="s">
        <v>3368</v>
      </c>
      <c r="B20" s="104">
        <v>2025</v>
      </c>
      <c r="C20" s="146" t="s">
        <v>3295</v>
      </c>
      <c r="D20" s="146" t="s">
        <v>3208</v>
      </c>
      <c r="E20" s="252" t="s">
        <v>3277</v>
      </c>
      <c r="F20" s="149" t="s">
        <v>3780</v>
      </c>
      <c r="G20" s="306">
        <v>45856</v>
      </c>
      <c r="H20" s="146" t="s">
        <v>3369</v>
      </c>
      <c r="I20" s="252">
        <v>832008235</v>
      </c>
      <c r="J20" s="146" t="s">
        <v>3427</v>
      </c>
      <c r="K20" s="309">
        <v>149417400</v>
      </c>
      <c r="L20" s="104">
        <v>5</v>
      </c>
      <c r="M20" s="272">
        <v>8090000</v>
      </c>
      <c r="N20" s="272">
        <v>97744000</v>
      </c>
      <c r="O20" s="272">
        <v>30000000</v>
      </c>
      <c r="P20" s="273">
        <f t="shared" si="1"/>
        <v>135834000</v>
      </c>
      <c r="Q20" s="272">
        <v>13583400</v>
      </c>
      <c r="R20" s="252" t="s">
        <v>3631</v>
      </c>
      <c r="S20" s="252" t="s">
        <v>3428</v>
      </c>
      <c r="T20" s="272">
        <v>390190000</v>
      </c>
      <c r="U20" s="272"/>
      <c r="V20" s="272"/>
      <c r="W20" s="252" t="s">
        <v>3429</v>
      </c>
      <c r="X20" s="272">
        <v>8090000</v>
      </c>
      <c r="Y20" s="272">
        <v>10000000</v>
      </c>
      <c r="Z20" s="273">
        <f t="shared" si="2"/>
        <v>18090000</v>
      </c>
      <c r="AA20" s="309">
        <f t="shared" si="0"/>
        <v>452250</v>
      </c>
      <c r="AB20" s="104" t="s">
        <v>404</v>
      </c>
      <c r="AC20" s="104" t="s">
        <v>403</v>
      </c>
      <c r="AD20" s="104" t="s">
        <v>55</v>
      </c>
      <c r="AE20" s="168" t="s">
        <v>3689</v>
      </c>
    </row>
    <row r="21" spans="1:31" ht="176.25" customHeight="1" x14ac:dyDescent="0.35">
      <c r="A21" s="104" t="s">
        <v>3368</v>
      </c>
      <c r="B21" s="104">
        <v>2025</v>
      </c>
      <c r="C21" s="146" t="s">
        <v>3296</v>
      </c>
      <c r="D21" s="146" t="s">
        <v>3208</v>
      </c>
      <c r="E21" s="252" t="s">
        <v>3295</v>
      </c>
      <c r="F21" s="146" t="s">
        <v>3776</v>
      </c>
      <c r="G21" s="306">
        <v>45856</v>
      </c>
      <c r="H21" s="146" t="s">
        <v>3370</v>
      </c>
      <c r="I21" s="252">
        <v>800235546</v>
      </c>
      <c r="J21" s="146" t="s">
        <v>3411</v>
      </c>
      <c r="K21" s="309">
        <v>149417400</v>
      </c>
      <c r="L21" s="104">
        <v>5</v>
      </c>
      <c r="M21" s="272">
        <v>8090000</v>
      </c>
      <c r="N21" s="272">
        <v>97744000</v>
      </c>
      <c r="O21" s="272">
        <v>30000000</v>
      </c>
      <c r="P21" s="273">
        <f t="shared" si="1"/>
        <v>135834000</v>
      </c>
      <c r="Q21" s="272">
        <v>13583400</v>
      </c>
      <c r="R21" s="252" t="s">
        <v>3633</v>
      </c>
      <c r="S21" s="252" t="s">
        <v>3412</v>
      </c>
      <c r="T21" s="272">
        <v>251314000</v>
      </c>
      <c r="U21" s="272"/>
      <c r="V21" s="272"/>
      <c r="W21" s="252" t="s">
        <v>3413</v>
      </c>
      <c r="X21" s="272">
        <v>8090000</v>
      </c>
      <c r="Y21" s="272">
        <v>40000000</v>
      </c>
      <c r="Z21" s="273">
        <f t="shared" si="2"/>
        <v>48090000</v>
      </c>
      <c r="AA21" s="309">
        <f t="shared" si="0"/>
        <v>1202250</v>
      </c>
      <c r="AB21" s="104" t="s">
        <v>404</v>
      </c>
      <c r="AC21" s="104" t="s">
        <v>403</v>
      </c>
      <c r="AD21" s="104" t="s">
        <v>55</v>
      </c>
      <c r="AE21" s="168" t="s">
        <v>3414</v>
      </c>
    </row>
    <row r="22" spans="1:31" ht="176.25" customHeight="1" x14ac:dyDescent="0.35">
      <c r="A22" s="104" t="s">
        <v>245</v>
      </c>
      <c r="B22" s="104">
        <v>2025</v>
      </c>
      <c r="C22" s="146" t="s">
        <v>3297</v>
      </c>
      <c r="D22" s="146" t="s">
        <v>3208</v>
      </c>
      <c r="E22" s="252" t="s">
        <v>3296</v>
      </c>
      <c r="F22" s="149" t="s">
        <v>3799</v>
      </c>
      <c r="G22" s="306">
        <v>45868</v>
      </c>
      <c r="H22" s="146" t="s">
        <v>3371</v>
      </c>
      <c r="I22" s="252">
        <v>800183931</v>
      </c>
      <c r="J22" s="146" t="s">
        <v>3798</v>
      </c>
      <c r="K22" s="309">
        <v>149417400</v>
      </c>
      <c r="L22" s="104">
        <v>5</v>
      </c>
      <c r="M22" s="272">
        <v>8090000</v>
      </c>
      <c r="N22" s="272">
        <v>97744000</v>
      </c>
      <c r="O22" s="272">
        <v>30000000</v>
      </c>
      <c r="P22" s="273">
        <f t="shared" ref="P22:P85" si="3">SUBTOTAL(9,M22:O22)</f>
        <v>135834000</v>
      </c>
      <c r="Q22" s="272">
        <v>13583400</v>
      </c>
      <c r="R22" s="252" t="s">
        <v>4116</v>
      </c>
      <c r="S22" s="252" t="s">
        <v>3800</v>
      </c>
      <c r="T22" s="272">
        <v>337252000</v>
      </c>
      <c r="U22" s="145"/>
      <c r="V22" s="145"/>
      <c r="W22" s="252" t="s">
        <v>3801</v>
      </c>
      <c r="X22" s="272">
        <v>8090000</v>
      </c>
      <c r="Y22" s="272">
        <v>70000000</v>
      </c>
      <c r="Z22" s="273">
        <f t="shared" si="2"/>
        <v>78090000</v>
      </c>
      <c r="AA22" s="309">
        <f t="shared" si="0"/>
        <v>1952250</v>
      </c>
      <c r="AB22" s="104" t="s">
        <v>404</v>
      </c>
      <c r="AC22" s="104" t="s">
        <v>403</v>
      </c>
      <c r="AD22" s="104" t="s">
        <v>55</v>
      </c>
      <c r="AE22" s="168" t="s">
        <v>3802</v>
      </c>
    </row>
    <row r="23" spans="1:31" ht="176.25" customHeight="1" x14ac:dyDescent="0.35">
      <c r="A23" s="104" t="s">
        <v>3372</v>
      </c>
      <c r="B23" s="104">
        <v>2025</v>
      </c>
      <c r="C23" s="146" t="s">
        <v>3298</v>
      </c>
      <c r="D23" s="146" t="s">
        <v>3208</v>
      </c>
      <c r="E23" s="252" t="s">
        <v>3297</v>
      </c>
      <c r="F23" s="149" t="s">
        <v>3533</v>
      </c>
      <c r="G23" s="306">
        <v>45856</v>
      </c>
      <c r="H23" s="146" t="s">
        <v>3382</v>
      </c>
      <c r="I23" s="252">
        <v>9001158211</v>
      </c>
      <c r="J23" s="146" t="s">
        <v>3383</v>
      </c>
      <c r="K23" s="309">
        <v>127531800</v>
      </c>
      <c r="L23" s="104">
        <v>5</v>
      </c>
      <c r="M23" s="272">
        <v>6220000</v>
      </c>
      <c r="N23" s="272">
        <v>79718000</v>
      </c>
      <c r="O23" s="272">
        <v>30000000</v>
      </c>
      <c r="P23" s="273">
        <f t="shared" si="3"/>
        <v>115938000</v>
      </c>
      <c r="Q23" s="272">
        <v>11593800</v>
      </c>
      <c r="R23" s="252" t="s">
        <v>3622</v>
      </c>
      <c r="S23" s="252" t="s">
        <v>3384</v>
      </c>
      <c r="T23" s="272">
        <v>204814000</v>
      </c>
      <c r="U23" s="272"/>
      <c r="V23" s="272"/>
      <c r="W23" s="252" t="s">
        <v>3410</v>
      </c>
      <c r="X23" s="272">
        <v>6220000</v>
      </c>
      <c r="Y23" s="272">
        <v>5000000</v>
      </c>
      <c r="Z23" s="273">
        <f t="shared" si="2"/>
        <v>11220000</v>
      </c>
      <c r="AA23" s="309">
        <f t="shared" si="0"/>
        <v>280500</v>
      </c>
      <c r="AB23" s="104" t="s">
        <v>404</v>
      </c>
      <c r="AC23" s="104" t="s">
        <v>403</v>
      </c>
      <c r="AD23" s="104" t="s">
        <v>55</v>
      </c>
      <c r="AE23" s="168" t="s">
        <v>3385</v>
      </c>
    </row>
    <row r="24" spans="1:31" ht="176.25" customHeight="1" x14ac:dyDescent="0.35">
      <c r="A24" s="104" t="s">
        <v>245</v>
      </c>
      <c r="B24" s="104">
        <v>2025</v>
      </c>
      <c r="C24" s="146" t="s">
        <v>3299</v>
      </c>
      <c r="D24" s="146" t="s">
        <v>3208</v>
      </c>
      <c r="E24" s="252" t="s">
        <v>3298</v>
      </c>
      <c r="F24" s="149" t="s">
        <v>3751</v>
      </c>
      <c r="G24" s="306">
        <v>45867</v>
      </c>
      <c r="H24" s="146" t="s">
        <v>3752</v>
      </c>
      <c r="I24" s="252">
        <v>900183629</v>
      </c>
      <c r="J24" s="146" t="s">
        <v>3753</v>
      </c>
      <c r="K24" s="309">
        <v>98381800</v>
      </c>
      <c r="L24" s="104">
        <v>5</v>
      </c>
      <c r="M24" s="272">
        <v>4430000</v>
      </c>
      <c r="N24" s="272">
        <v>55008000</v>
      </c>
      <c r="O24" s="272">
        <v>30000000</v>
      </c>
      <c r="P24" s="273">
        <f t="shared" si="3"/>
        <v>89438000</v>
      </c>
      <c r="Q24" s="272">
        <v>8943800</v>
      </c>
      <c r="R24" s="252" t="s">
        <v>4122</v>
      </c>
      <c r="S24" s="252" t="s">
        <v>3754</v>
      </c>
      <c r="T24" s="272">
        <v>59438000</v>
      </c>
      <c r="U24" s="272"/>
      <c r="V24" s="272"/>
      <c r="W24" s="252" t="s">
        <v>3755</v>
      </c>
      <c r="X24" s="272">
        <v>4430000</v>
      </c>
      <c r="Y24" s="272">
        <v>25000000</v>
      </c>
      <c r="Z24" s="273">
        <f t="shared" si="2"/>
        <v>29430000</v>
      </c>
      <c r="AA24" s="309">
        <f t="shared" si="0"/>
        <v>735750</v>
      </c>
      <c r="AB24" s="104" t="s">
        <v>404</v>
      </c>
      <c r="AC24" s="104" t="s">
        <v>403</v>
      </c>
      <c r="AD24" s="104" t="s">
        <v>55</v>
      </c>
      <c r="AE24" s="168" t="s">
        <v>3756</v>
      </c>
    </row>
    <row r="25" spans="1:31" ht="176.25" customHeight="1" x14ac:dyDescent="0.35">
      <c r="A25" s="104" t="s">
        <v>245</v>
      </c>
      <c r="B25" s="104">
        <v>2025</v>
      </c>
      <c r="C25" s="146" t="s">
        <v>3300</v>
      </c>
      <c r="D25" s="146" t="s">
        <v>3208</v>
      </c>
      <c r="E25" s="252" t="s">
        <v>3299</v>
      </c>
      <c r="F25" s="146" t="s">
        <v>3373</v>
      </c>
      <c r="G25" s="306">
        <v>45855</v>
      </c>
      <c r="H25" s="146" t="s">
        <v>3400</v>
      </c>
      <c r="I25" s="252">
        <v>901008931</v>
      </c>
      <c r="J25" s="146" t="s">
        <v>3401</v>
      </c>
      <c r="K25" s="309">
        <v>98381800</v>
      </c>
      <c r="L25" s="104">
        <v>5</v>
      </c>
      <c r="M25" s="272">
        <v>4430000</v>
      </c>
      <c r="N25" s="272">
        <v>55008000</v>
      </c>
      <c r="O25" s="272">
        <v>30000000</v>
      </c>
      <c r="P25" s="273">
        <f t="shared" si="3"/>
        <v>89438000</v>
      </c>
      <c r="Q25" s="272">
        <v>8943800</v>
      </c>
      <c r="R25" s="252" t="s">
        <v>3637</v>
      </c>
      <c r="S25" s="252" t="s">
        <v>3402</v>
      </c>
      <c r="T25" s="272">
        <v>204814000</v>
      </c>
      <c r="U25" s="272"/>
      <c r="V25" s="272"/>
      <c r="W25" s="252" t="s">
        <v>3403</v>
      </c>
      <c r="X25" s="272">
        <v>4430000</v>
      </c>
      <c r="Y25" s="272">
        <v>2000000</v>
      </c>
      <c r="Z25" s="273">
        <f t="shared" si="2"/>
        <v>6430000</v>
      </c>
      <c r="AA25" s="309">
        <f t="shared" si="0"/>
        <v>160750</v>
      </c>
      <c r="AB25" s="104" t="s">
        <v>404</v>
      </c>
      <c r="AC25" s="104" t="s">
        <v>403</v>
      </c>
      <c r="AD25" s="104" t="s">
        <v>55</v>
      </c>
      <c r="AE25" s="168" t="s">
        <v>3404</v>
      </c>
    </row>
    <row r="26" spans="1:31" ht="176.25" customHeight="1" x14ac:dyDescent="0.35">
      <c r="A26" s="104" t="s">
        <v>3225</v>
      </c>
      <c r="B26" s="104">
        <v>2025</v>
      </c>
      <c r="C26" s="146" t="s">
        <v>3374</v>
      </c>
      <c r="D26" s="146" t="s">
        <v>3208</v>
      </c>
      <c r="E26" s="252" t="s">
        <v>3374</v>
      </c>
      <c r="F26" s="149" t="s">
        <v>4702</v>
      </c>
      <c r="G26" s="306">
        <v>45869</v>
      </c>
      <c r="H26" s="146" t="s">
        <v>3376</v>
      </c>
      <c r="I26" s="252">
        <v>9011661088</v>
      </c>
      <c r="J26" s="146" t="s">
        <v>3375</v>
      </c>
      <c r="K26" s="309">
        <v>98381800</v>
      </c>
      <c r="L26" s="104">
        <v>5</v>
      </c>
      <c r="M26" s="272">
        <v>4430000</v>
      </c>
      <c r="N26" s="272">
        <v>55008000</v>
      </c>
      <c r="O26" s="272">
        <v>30000000</v>
      </c>
      <c r="P26" s="273">
        <f t="shared" si="3"/>
        <v>89438000</v>
      </c>
      <c r="Q26" s="272">
        <v>8943800</v>
      </c>
      <c r="R26" s="252" t="s">
        <v>4056</v>
      </c>
      <c r="S26" s="252" t="s">
        <v>4050</v>
      </c>
      <c r="T26" s="272">
        <v>204814000</v>
      </c>
      <c r="U26" s="145"/>
      <c r="V26" s="145"/>
      <c r="W26" s="252" t="s">
        <v>4051</v>
      </c>
      <c r="X26" s="272">
        <v>4430000</v>
      </c>
      <c r="Y26" s="272">
        <v>8000000</v>
      </c>
      <c r="Z26" s="273">
        <f t="shared" si="2"/>
        <v>12430000</v>
      </c>
      <c r="AA26" s="309">
        <f t="shared" si="0"/>
        <v>310750</v>
      </c>
      <c r="AB26" s="104" t="s">
        <v>404</v>
      </c>
      <c r="AC26" s="104" t="s">
        <v>403</v>
      </c>
      <c r="AD26" s="104" t="s">
        <v>55</v>
      </c>
      <c r="AE26" s="168" t="s">
        <v>4049</v>
      </c>
    </row>
    <row r="27" spans="1:31" ht="176.25" customHeight="1" x14ac:dyDescent="0.35">
      <c r="A27" s="104" t="s">
        <v>3225</v>
      </c>
      <c r="B27" s="104">
        <v>2025</v>
      </c>
      <c r="C27" s="146" t="s">
        <v>3378</v>
      </c>
      <c r="D27" s="146" t="s">
        <v>3208</v>
      </c>
      <c r="E27" s="252" t="s">
        <v>3374</v>
      </c>
      <c r="F27" s="258" t="s">
        <v>3544</v>
      </c>
      <c r="G27" s="306">
        <v>45862</v>
      </c>
      <c r="H27" s="146" t="s">
        <v>3548</v>
      </c>
      <c r="I27" s="252" t="s">
        <v>3545</v>
      </c>
      <c r="J27" s="146" t="s">
        <v>3381</v>
      </c>
      <c r="K27" s="309">
        <v>98381800</v>
      </c>
      <c r="L27" s="104">
        <v>5</v>
      </c>
      <c r="M27" s="272">
        <v>4430000</v>
      </c>
      <c r="N27" s="272">
        <v>55008000</v>
      </c>
      <c r="O27" s="272">
        <v>30000000</v>
      </c>
      <c r="P27" s="273">
        <f t="shared" si="3"/>
        <v>89438000</v>
      </c>
      <c r="Q27" s="272">
        <v>8943800</v>
      </c>
      <c r="R27" s="252" t="s">
        <v>3623</v>
      </c>
      <c r="S27" s="252" t="s">
        <v>3546</v>
      </c>
      <c r="T27" s="272">
        <v>323690000</v>
      </c>
      <c r="U27" s="272"/>
      <c r="V27" s="272"/>
      <c r="W27" s="252" t="s">
        <v>3547</v>
      </c>
      <c r="X27" s="272">
        <v>4430000</v>
      </c>
      <c r="Y27" s="272">
        <v>23752200</v>
      </c>
      <c r="Z27" s="273">
        <f t="shared" si="2"/>
        <v>28182200</v>
      </c>
      <c r="AA27" s="309">
        <f t="shared" si="0"/>
        <v>704555</v>
      </c>
      <c r="AB27" s="104" t="s">
        <v>404</v>
      </c>
      <c r="AC27" s="104" t="s">
        <v>403</v>
      </c>
      <c r="AD27" s="104" t="s">
        <v>55</v>
      </c>
      <c r="AE27" s="168" t="s">
        <v>3549</v>
      </c>
    </row>
    <row r="28" spans="1:31" ht="176.25" customHeight="1" x14ac:dyDescent="0.35">
      <c r="A28" s="104" t="s">
        <v>98</v>
      </c>
      <c r="B28" s="257">
        <v>2025</v>
      </c>
      <c r="C28" s="258" t="s">
        <v>3415</v>
      </c>
      <c r="D28" s="146" t="s">
        <v>3208</v>
      </c>
      <c r="E28" s="286" t="s">
        <v>3374</v>
      </c>
      <c r="F28" s="258" t="s">
        <v>3416</v>
      </c>
      <c r="G28" s="306">
        <v>45859</v>
      </c>
      <c r="H28" s="258" t="s">
        <v>3505</v>
      </c>
      <c r="I28" s="252">
        <v>9007729025</v>
      </c>
      <c r="J28" s="146" t="s">
        <v>3506</v>
      </c>
      <c r="K28" s="309">
        <v>98381800</v>
      </c>
      <c r="L28" s="104">
        <v>5</v>
      </c>
      <c r="M28" s="272">
        <v>4430000</v>
      </c>
      <c r="N28" s="272">
        <v>55008000</v>
      </c>
      <c r="O28" s="272">
        <v>30000000</v>
      </c>
      <c r="P28" s="273">
        <f t="shared" si="3"/>
        <v>89438000</v>
      </c>
      <c r="Q28" s="272">
        <v>8943800</v>
      </c>
      <c r="R28" s="252" t="s">
        <v>3626</v>
      </c>
      <c r="S28" s="252" t="s">
        <v>3507</v>
      </c>
      <c r="T28" s="272">
        <v>416066000</v>
      </c>
      <c r="U28" s="272"/>
      <c r="V28" s="272"/>
      <c r="W28" s="252" t="s">
        <v>3508</v>
      </c>
      <c r="X28" s="272">
        <v>4430000</v>
      </c>
      <c r="Y28" s="272">
        <v>8000000</v>
      </c>
      <c r="Z28" s="273">
        <f t="shared" si="2"/>
        <v>12430000</v>
      </c>
      <c r="AA28" s="309">
        <f t="shared" si="0"/>
        <v>310750</v>
      </c>
      <c r="AB28" s="104" t="s">
        <v>404</v>
      </c>
      <c r="AC28" s="104" t="s">
        <v>403</v>
      </c>
      <c r="AD28" s="104" t="s">
        <v>55</v>
      </c>
      <c r="AE28" s="168" t="s">
        <v>3509</v>
      </c>
    </row>
    <row r="29" spans="1:31" ht="176.25" customHeight="1" x14ac:dyDescent="0.35">
      <c r="A29" s="104" t="s">
        <v>98</v>
      </c>
      <c r="B29" s="104">
        <v>2025</v>
      </c>
      <c r="C29" s="146" t="s">
        <v>3438</v>
      </c>
      <c r="D29" s="146" t="s">
        <v>3208</v>
      </c>
      <c r="E29" s="252" t="s">
        <v>3438</v>
      </c>
      <c r="F29" s="146" t="s">
        <v>3439</v>
      </c>
      <c r="G29" s="306">
        <v>45868</v>
      </c>
      <c r="H29" s="146" t="s">
        <v>4053</v>
      </c>
      <c r="I29" s="252">
        <v>901021058</v>
      </c>
      <c r="J29" s="146" t="s">
        <v>4052</v>
      </c>
      <c r="K29" s="309">
        <v>98381800</v>
      </c>
      <c r="L29" s="104">
        <v>5</v>
      </c>
      <c r="M29" s="272">
        <v>4430000</v>
      </c>
      <c r="N29" s="272">
        <v>55008000</v>
      </c>
      <c r="O29" s="272">
        <v>30000000</v>
      </c>
      <c r="P29" s="273">
        <f t="shared" si="3"/>
        <v>89438000</v>
      </c>
      <c r="Q29" s="272">
        <v>8943800</v>
      </c>
      <c r="R29" s="104" t="s">
        <v>4733</v>
      </c>
      <c r="S29" s="252" t="s">
        <v>3699</v>
      </c>
      <c r="T29" s="272">
        <v>647380000</v>
      </c>
      <c r="U29" s="145"/>
      <c r="V29" s="145"/>
      <c r="W29" s="252" t="s">
        <v>3508</v>
      </c>
      <c r="X29" s="272">
        <v>4430000</v>
      </c>
      <c r="Y29" s="272">
        <v>0</v>
      </c>
      <c r="Z29" s="273">
        <f t="shared" si="2"/>
        <v>4430000</v>
      </c>
      <c r="AA29" s="309">
        <f t="shared" si="0"/>
        <v>110750</v>
      </c>
      <c r="AB29" s="104" t="s">
        <v>404</v>
      </c>
      <c r="AC29" s="104" t="s">
        <v>403</v>
      </c>
      <c r="AD29" s="104" t="s">
        <v>55</v>
      </c>
      <c r="AE29" s="168" t="s">
        <v>4054</v>
      </c>
    </row>
    <row r="30" spans="1:31" ht="176.25" customHeight="1" x14ac:dyDescent="0.35">
      <c r="A30" s="104" t="s">
        <v>3444</v>
      </c>
      <c r="B30" s="104">
        <v>2025</v>
      </c>
      <c r="C30" s="146" t="s">
        <v>3440</v>
      </c>
      <c r="D30" s="146" t="s">
        <v>3208</v>
      </c>
      <c r="E30" s="252" t="s">
        <v>3440</v>
      </c>
      <c r="F30" s="149" t="s">
        <v>3781</v>
      </c>
      <c r="G30" s="306">
        <v>45863</v>
      </c>
      <c r="H30" s="146" t="s">
        <v>3648</v>
      </c>
      <c r="I30" s="252">
        <v>900601658</v>
      </c>
      <c r="J30" s="146" t="s">
        <v>3441</v>
      </c>
      <c r="K30" s="309">
        <v>98381800</v>
      </c>
      <c r="L30" s="104">
        <v>5</v>
      </c>
      <c r="M30" s="272">
        <v>4430000</v>
      </c>
      <c r="N30" s="272">
        <v>55008000</v>
      </c>
      <c r="O30" s="272">
        <v>30000000</v>
      </c>
      <c r="P30" s="273">
        <f t="shared" si="3"/>
        <v>89438000</v>
      </c>
      <c r="Q30" s="272">
        <v>8943800</v>
      </c>
      <c r="R30" s="104"/>
      <c r="S30" s="252" t="s">
        <v>3649</v>
      </c>
      <c r="T30" s="272">
        <v>773318000</v>
      </c>
      <c r="U30" s="272"/>
      <c r="V30" s="272"/>
      <c r="W30" s="287" t="s">
        <v>3650</v>
      </c>
      <c r="X30" s="288">
        <v>4430000</v>
      </c>
      <c r="Y30" s="288">
        <v>12000000</v>
      </c>
      <c r="Z30" s="273">
        <f t="shared" si="2"/>
        <v>16430000</v>
      </c>
      <c r="AA30" s="309">
        <f t="shared" si="0"/>
        <v>410750</v>
      </c>
      <c r="AB30" s="104" t="s">
        <v>404</v>
      </c>
      <c r="AC30" s="104" t="s">
        <v>403</v>
      </c>
      <c r="AD30" s="104" t="s">
        <v>55</v>
      </c>
      <c r="AE30" s="168" t="s">
        <v>3651</v>
      </c>
    </row>
    <row r="31" spans="1:31" ht="176.25" customHeight="1" x14ac:dyDescent="0.35">
      <c r="A31" s="104" t="s">
        <v>98</v>
      </c>
      <c r="B31" s="104">
        <v>2025</v>
      </c>
      <c r="C31" s="146" t="s">
        <v>3443</v>
      </c>
      <c r="D31" s="146" t="s">
        <v>3208</v>
      </c>
      <c r="E31" s="252" t="s">
        <v>3443</v>
      </c>
      <c r="F31" s="146" t="s">
        <v>3445</v>
      </c>
      <c r="G31" s="306">
        <v>45863</v>
      </c>
      <c r="H31" s="146" t="s">
        <v>3658</v>
      </c>
      <c r="I31" s="252">
        <v>832006833</v>
      </c>
      <c r="J31" s="146" t="s">
        <v>3659</v>
      </c>
      <c r="K31" s="309">
        <v>127531800</v>
      </c>
      <c r="L31" s="104">
        <v>5</v>
      </c>
      <c r="M31" s="272">
        <v>6220000</v>
      </c>
      <c r="N31" s="272">
        <v>79718000</v>
      </c>
      <c r="O31" s="272">
        <v>30000000</v>
      </c>
      <c r="P31" s="273">
        <f t="shared" si="3"/>
        <v>115938000</v>
      </c>
      <c r="Q31" s="272">
        <v>11593800</v>
      </c>
      <c r="R31" s="252" t="s">
        <v>4133</v>
      </c>
      <c r="S31" s="252" t="s">
        <v>3660</v>
      </c>
      <c r="T31" s="272">
        <v>323690000</v>
      </c>
      <c r="U31" s="272"/>
      <c r="V31" s="272"/>
      <c r="W31" s="287" t="s">
        <v>3661</v>
      </c>
      <c r="X31" s="288">
        <v>6220000</v>
      </c>
      <c r="Y31" s="288">
        <v>31284000</v>
      </c>
      <c r="Z31" s="273">
        <f t="shared" si="2"/>
        <v>37504000</v>
      </c>
      <c r="AA31" s="309">
        <f t="shared" si="0"/>
        <v>937600</v>
      </c>
      <c r="AB31" s="104" t="s">
        <v>404</v>
      </c>
      <c r="AC31" s="104" t="s">
        <v>403</v>
      </c>
      <c r="AD31" s="104" t="s">
        <v>55</v>
      </c>
      <c r="AE31" s="168" t="s">
        <v>3662</v>
      </c>
    </row>
    <row r="32" spans="1:31" ht="176.25" customHeight="1" x14ac:dyDescent="0.35">
      <c r="A32" s="104" t="s">
        <v>3225</v>
      </c>
      <c r="B32" s="104">
        <v>2025</v>
      </c>
      <c r="C32" s="146" t="s">
        <v>3446</v>
      </c>
      <c r="D32" s="146" t="s">
        <v>3208</v>
      </c>
      <c r="E32" s="252" t="s">
        <v>3446</v>
      </c>
      <c r="F32" s="146" t="s">
        <v>3543</v>
      </c>
      <c r="G32" s="306">
        <v>45861</v>
      </c>
      <c r="H32" s="146" t="s">
        <v>3542</v>
      </c>
      <c r="I32" s="252">
        <v>901090761</v>
      </c>
      <c r="J32" s="146" t="s">
        <v>3497</v>
      </c>
      <c r="K32" s="309">
        <v>98381800</v>
      </c>
      <c r="L32" s="104">
        <v>5</v>
      </c>
      <c r="M32" s="272">
        <v>4430000</v>
      </c>
      <c r="N32" s="272">
        <v>55008000</v>
      </c>
      <c r="O32" s="272">
        <v>30000000</v>
      </c>
      <c r="P32" s="273">
        <f t="shared" si="3"/>
        <v>89438000</v>
      </c>
      <c r="Q32" s="272">
        <v>8943800</v>
      </c>
      <c r="R32" s="104"/>
      <c r="S32" s="252" t="s">
        <v>3552</v>
      </c>
      <c r="T32" s="272">
        <v>264252000</v>
      </c>
      <c r="U32" s="272"/>
      <c r="V32" s="272"/>
      <c r="W32" s="287" t="s">
        <v>3583</v>
      </c>
      <c r="X32" s="288">
        <v>4430000</v>
      </c>
      <c r="Y32" s="288">
        <v>28000000</v>
      </c>
      <c r="Z32" s="273">
        <f t="shared" si="2"/>
        <v>32430000</v>
      </c>
      <c r="AA32" s="309">
        <f t="shared" si="0"/>
        <v>810750</v>
      </c>
      <c r="AB32" s="104" t="s">
        <v>404</v>
      </c>
      <c r="AC32" s="104" t="s">
        <v>403</v>
      </c>
      <c r="AD32" s="104" t="s">
        <v>55</v>
      </c>
      <c r="AE32" s="168" t="s">
        <v>3691</v>
      </c>
    </row>
    <row r="33" spans="1:31" ht="176.25" customHeight="1" x14ac:dyDescent="0.35">
      <c r="A33" s="104" t="s">
        <v>3225</v>
      </c>
      <c r="B33" s="104">
        <v>2025</v>
      </c>
      <c r="C33" s="146" t="s">
        <v>3447</v>
      </c>
      <c r="D33" s="146" t="s">
        <v>3208</v>
      </c>
      <c r="E33" s="252" t="s">
        <v>3447</v>
      </c>
      <c r="F33" s="149" t="s">
        <v>3782</v>
      </c>
      <c r="G33" s="306">
        <v>45867</v>
      </c>
      <c r="H33" s="146" t="s">
        <v>3730</v>
      </c>
      <c r="I33" s="252">
        <v>832008197</v>
      </c>
      <c r="J33" s="146" t="s">
        <v>3498</v>
      </c>
      <c r="K33" s="309">
        <v>127531800</v>
      </c>
      <c r="L33" s="104">
        <v>5</v>
      </c>
      <c r="M33" s="272">
        <v>6220000</v>
      </c>
      <c r="N33" s="272">
        <v>79718000</v>
      </c>
      <c r="O33" s="272">
        <v>30000000</v>
      </c>
      <c r="P33" s="273">
        <f t="shared" si="3"/>
        <v>115938000</v>
      </c>
      <c r="Q33" s="272">
        <v>11593800</v>
      </c>
      <c r="R33" s="252" t="s">
        <v>4121</v>
      </c>
      <c r="S33" s="252" t="s">
        <v>3731</v>
      </c>
      <c r="T33" s="272">
        <v>773318000</v>
      </c>
      <c r="U33" s="145"/>
      <c r="V33" s="145"/>
      <c r="W33" s="252" t="s">
        <v>3732</v>
      </c>
      <c r="X33" s="288">
        <v>6220000</v>
      </c>
      <c r="Y33" s="288">
        <v>5000000</v>
      </c>
      <c r="Z33" s="273">
        <f t="shared" si="2"/>
        <v>11220000</v>
      </c>
      <c r="AA33" s="309">
        <f t="shared" si="0"/>
        <v>280500</v>
      </c>
      <c r="AB33" s="104" t="s">
        <v>404</v>
      </c>
      <c r="AC33" s="104" t="s">
        <v>403</v>
      </c>
      <c r="AD33" s="104" t="s">
        <v>55</v>
      </c>
      <c r="AE33" s="168" t="s">
        <v>3733</v>
      </c>
    </row>
    <row r="34" spans="1:31" ht="176.25" customHeight="1" x14ac:dyDescent="0.35">
      <c r="A34" s="104" t="s">
        <v>106</v>
      </c>
      <c r="B34" s="104">
        <v>2025</v>
      </c>
      <c r="C34" s="146" t="s">
        <v>3448</v>
      </c>
      <c r="D34" s="146" t="s">
        <v>3208</v>
      </c>
      <c r="E34" s="252" t="s">
        <v>3448</v>
      </c>
      <c r="F34" s="149" t="s">
        <v>3783</v>
      </c>
      <c r="G34" s="306">
        <v>45863</v>
      </c>
      <c r="H34" s="146" t="s">
        <v>3500</v>
      </c>
      <c r="I34" s="252">
        <v>900882675</v>
      </c>
      <c r="J34" s="146" t="s">
        <v>3499</v>
      </c>
      <c r="K34" s="309">
        <v>98381800</v>
      </c>
      <c r="L34" s="104">
        <v>5</v>
      </c>
      <c r="M34" s="272">
        <v>4430000</v>
      </c>
      <c r="N34" s="272">
        <v>55008000</v>
      </c>
      <c r="O34" s="272">
        <v>30000000</v>
      </c>
      <c r="P34" s="273">
        <f t="shared" si="3"/>
        <v>89438000</v>
      </c>
      <c r="Q34" s="272">
        <v>8943800</v>
      </c>
      <c r="R34" s="252" t="s">
        <v>4110</v>
      </c>
      <c r="S34" s="252" t="s">
        <v>3663</v>
      </c>
      <c r="T34" s="272">
        <v>581504000</v>
      </c>
      <c r="U34" s="272"/>
      <c r="V34" s="272"/>
      <c r="W34" s="252" t="s">
        <v>3664</v>
      </c>
      <c r="X34" s="288">
        <v>4430000</v>
      </c>
      <c r="Y34" s="288">
        <v>5000000</v>
      </c>
      <c r="Z34" s="273">
        <f t="shared" si="2"/>
        <v>9430000</v>
      </c>
      <c r="AA34" s="309">
        <f t="shared" si="0"/>
        <v>235750</v>
      </c>
      <c r="AB34" s="104" t="s">
        <v>404</v>
      </c>
      <c r="AC34" s="104" t="s">
        <v>403</v>
      </c>
      <c r="AD34" s="104" t="s">
        <v>55</v>
      </c>
      <c r="AE34" s="168" t="s">
        <v>3665</v>
      </c>
    </row>
    <row r="35" spans="1:31" ht="176.25" customHeight="1" x14ac:dyDescent="0.35">
      <c r="A35" s="104" t="s">
        <v>3225</v>
      </c>
      <c r="B35" s="104">
        <v>2025</v>
      </c>
      <c r="C35" s="146" t="s">
        <v>3449</v>
      </c>
      <c r="D35" s="146" t="s">
        <v>3208</v>
      </c>
      <c r="E35" s="252" t="s">
        <v>3449</v>
      </c>
      <c r="F35" s="146" t="s">
        <v>3538</v>
      </c>
      <c r="G35" s="306">
        <v>45861</v>
      </c>
      <c r="H35" s="146" t="s">
        <v>3502</v>
      </c>
      <c r="I35" s="252">
        <v>9012268424</v>
      </c>
      <c r="J35" s="146" t="s">
        <v>3501</v>
      </c>
      <c r="K35" s="309">
        <v>98381800</v>
      </c>
      <c r="L35" s="104">
        <v>5</v>
      </c>
      <c r="M35" s="272">
        <v>4430000</v>
      </c>
      <c r="N35" s="272">
        <v>55008000</v>
      </c>
      <c r="O35" s="272">
        <v>30000000</v>
      </c>
      <c r="P35" s="273">
        <f t="shared" si="3"/>
        <v>89438000</v>
      </c>
      <c r="Q35" s="272">
        <v>8943800</v>
      </c>
      <c r="R35" s="252" t="s">
        <v>3624</v>
      </c>
      <c r="S35" s="252" t="s">
        <v>3539</v>
      </c>
      <c r="T35" s="272">
        <v>429628000</v>
      </c>
      <c r="U35" s="272"/>
      <c r="V35" s="272"/>
      <c r="W35" s="252" t="s">
        <v>3540</v>
      </c>
      <c r="X35" s="272">
        <v>4430000</v>
      </c>
      <c r="Y35" s="272">
        <v>8000000</v>
      </c>
      <c r="Z35" s="273">
        <f t="shared" si="2"/>
        <v>12430000</v>
      </c>
      <c r="AA35" s="309">
        <f t="shared" ref="AA35:AA66" si="4">Z35*2.5%</f>
        <v>310750</v>
      </c>
      <c r="AB35" s="104" t="s">
        <v>404</v>
      </c>
      <c r="AC35" s="104" t="s">
        <v>403</v>
      </c>
      <c r="AD35" s="104" t="s">
        <v>55</v>
      </c>
      <c r="AE35" s="168" t="s">
        <v>3541</v>
      </c>
    </row>
    <row r="36" spans="1:31" ht="176.25" customHeight="1" x14ac:dyDescent="0.35">
      <c r="A36" s="104" t="s">
        <v>864</v>
      </c>
      <c r="B36" s="104">
        <v>2025</v>
      </c>
      <c r="C36" s="146" t="s">
        <v>3504</v>
      </c>
      <c r="D36" s="146" t="s">
        <v>3208</v>
      </c>
      <c r="E36" s="252" t="s">
        <v>3504</v>
      </c>
      <c r="F36" s="149" t="s">
        <v>3784</v>
      </c>
      <c r="G36" s="306">
        <v>45866</v>
      </c>
      <c r="H36" s="146" t="s">
        <v>3503</v>
      </c>
      <c r="I36" s="252">
        <v>901011218</v>
      </c>
      <c r="J36" s="146" t="s">
        <v>3692</v>
      </c>
      <c r="K36" s="309">
        <v>98381800</v>
      </c>
      <c r="L36" s="104">
        <v>5</v>
      </c>
      <c r="M36" s="272">
        <v>4430000</v>
      </c>
      <c r="N36" s="272">
        <v>55008000</v>
      </c>
      <c r="O36" s="272">
        <v>30000000</v>
      </c>
      <c r="P36" s="273">
        <f t="shared" si="3"/>
        <v>89438000</v>
      </c>
      <c r="Q36" s="272">
        <v>8943800</v>
      </c>
      <c r="R36" s="104" t="s">
        <v>4734</v>
      </c>
      <c r="S36" s="252" t="s">
        <v>3693</v>
      </c>
      <c r="T36" s="272">
        <v>204814000</v>
      </c>
      <c r="U36" s="272"/>
      <c r="V36" s="272"/>
      <c r="W36" s="252" t="s">
        <v>3694</v>
      </c>
      <c r="X36" s="272">
        <v>4430000</v>
      </c>
      <c r="Y36" s="272">
        <v>2000000</v>
      </c>
      <c r="Z36" s="273">
        <f t="shared" si="2"/>
        <v>6430000</v>
      </c>
      <c r="AA36" s="309">
        <f t="shared" si="4"/>
        <v>160750</v>
      </c>
      <c r="AB36" s="104" t="s">
        <v>404</v>
      </c>
      <c r="AC36" s="104" t="s">
        <v>403</v>
      </c>
      <c r="AD36" s="104" t="s">
        <v>55</v>
      </c>
      <c r="AE36" s="168" t="s">
        <v>3695</v>
      </c>
    </row>
    <row r="37" spans="1:31" ht="176.25" customHeight="1" x14ac:dyDescent="0.35">
      <c r="A37" s="104" t="s">
        <v>106</v>
      </c>
      <c r="B37" s="104">
        <v>2025</v>
      </c>
      <c r="C37" s="146" t="s">
        <v>3511</v>
      </c>
      <c r="D37" s="146" t="s">
        <v>3208</v>
      </c>
      <c r="E37" s="252" t="s">
        <v>3511</v>
      </c>
      <c r="F37" s="149" t="s">
        <v>3785</v>
      </c>
      <c r="G37" s="306">
        <v>45862</v>
      </c>
      <c r="H37" s="146" t="s">
        <v>3696</v>
      </c>
      <c r="I37" s="252">
        <v>832003369</v>
      </c>
      <c r="J37" s="146" t="s">
        <v>3584</v>
      </c>
      <c r="K37" s="309">
        <v>149417400</v>
      </c>
      <c r="L37" s="104">
        <v>5</v>
      </c>
      <c r="M37" s="272">
        <v>8090000</v>
      </c>
      <c r="N37" s="272">
        <v>97744000</v>
      </c>
      <c r="O37" s="272">
        <v>30000000</v>
      </c>
      <c r="P37" s="273">
        <f t="shared" si="3"/>
        <v>135834000</v>
      </c>
      <c r="Q37" s="282">
        <v>13583400</v>
      </c>
      <c r="R37" s="286" t="s">
        <v>4101</v>
      </c>
      <c r="S37" s="252" t="s">
        <v>3585</v>
      </c>
      <c r="T37" s="272">
        <v>872880000</v>
      </c>
      <c r="U37" s="272"/>
      <c r="V37" s="272"/>
      <c r="W37" s="252" t="s">
        <v>3586</v>
      </c>
      <c r="X37" s="272">
        <v>8090000</v>
      </c>
      <c r="Y37" s="272">
        <v>10000000</v>
      </c>
      <c r="Z37" s="273">
        <f t="shared" si="2"/>
        <v>18090000</v>
      </c>
      <c r="AA37" s="309">
        <f t="shared" si="4"/>
        <v>452250</v>
      </c>
      <c r="AB37" s="104" t="s">
        <v>404</v>
      </c>
      <c r="AC37" s="104" t="s">
        <v>403</v>
      </c>
      <c r="AD37" s="104" t="s">
        <v>55</v>
      </c>
      <c r="AE37" s="168" t="s">
        <v>3587</v>
      </c>
    </row>
    <row r="38" spans="1:31" ht="176.25" customHeight="1" x14ac:dyDescent="0.35">
      <c r="A38" s="257" t="s">
        <v>3515</v>
      </c>
      <c r="B38" s="257">
        <v>2025</v>
      </c>
      <c r="C38" s="258" t="s">
        <v>3514</v>
      </c>
      <c r="D38" s="258" t="s">
        <v>3208</v>
      </c>
      <c r="E38" s="286" t="s">
        <v>3514</v>
      </c>
      <c r="F38" s="307" t="s">
        <v>3786</v>
      </c>
      <c r="G38" s="306">
        <v>45861</v>
      </c>
      <c r="H38" s="258" t="s">
        <v>3534</v>
      </c>
      <c r="I38" s="252">
        <v>900104661</v>
      </c>
      <c r="J38" s="258" t="s">
        <v>3516</v>
      </c>
      <c r="K38" s="309">
        <v>98381800</v>
      </c>
      <c r="L38" s="169">
        <v>5</v>
      </c>
      <c r="M38" s="284">
        <v>4430000</v>
      </c>
      <c r="N38" s="284">
        <v>55008000</v>
      </c>
      <c r="O38" s="284">
        <v>30000000</v>
      </c>
      <c r="P38" s="285">
        <f t="shared" si="3"/>
        <v>89438000</v>
      </c>
      <c r="Q38" s="284">
        <v>8943800</v>
      </c>
      <c r="R38" s="286" t="s">
        <v>4135</v>
      </c>
      <c r="S38" s="286" t="s">
        <v>3535</v>
      </c>
      <c r="T38" s="272">
        <v>145376000</v>
      </c>
      <c r="U38" s="272"/>
      <c r="V38" s="272"/>
      <c r="W38" s="252" t="s">
        <v>3536</v>
      </c>
      <c r="X38" s="272">
        <v>4430000</v>
      </c>
      <c r="Y38" s="272">
        <v>48000000</v>
      </c>
      <c r="Z38" s="285">
        <f t="shared" si="2"/>
        <v>52430000</v>
      </c>
      <c r="AA38" s="309">
        <f t="shared" si="4"/>
        <v>1310750</v>
      </c>
      <c r="AB38" s="257" t="s">
        <v>404</v>
      </c>
      <c r="AC38" s="257" t="s">
        <v>403</v>
      </c>
      <c r="AD38" s="257" t="s">
        <v>55</v>
      </c>
      <c r="AE38" s="168" t="s">
        <v>3537</v>
      </c>
    </row>
    <row r="39" spans="1:31" ht="176.25" customHeight="1" x14ac:dyDescent="0.35">
      <c r="A39" s="104" t="s">
        <v>106</v>
      </c>
      <c r="B39" s="104">
        <v>2025</v>
      </c>
      <c r="C39" s="146" t="s">
        <v>3517</v>
      </c>
      <c r="D39" s="146" t="s">
        <v>3208</v>
      </c>
      <c r="E39" s="252" t="s">
        <v>3517</v>
      </c>
      <c r="F39" s="149" t="s">
        <v>3787</v>
      </c>
      <c r="G39" s="306">
        <v>45881</v>
      </c>
      <c r="H39" s="258" t="s">
        <v>3601</v>
      </c>
      <c r="I39" s="252">
        <v>832004195</v>
      </c>
      <c r="J39" s="258" t="s">
        <v>3600</v>
      </c>
      <c r="K39" s="309">
        <v>127531800</v>
      </c>
      <c r="L39" s="104">
        <v>5</v>
      </c>
      <c r="M39" s="272">
        <v>6220000</v>
      </c>
      <c r="N39" s="272">
        <v>79718000</v>
      </c>
      <c r="O39" s="272">
        <v>30000000</v>
      </c>
      <c r="P39" s="285">
        <f t="shared" si="3"/>
        <v>115938000</v>
      </c>
      <c r="Q39" s="272">
        <v>11593800</v>
      </c>
      <c r="R39" s="252" t="s">
        <v>4269</v>
      </c>
      <c r="S39" s="252" t="s">
        <v>3602</v>
      </c>
      <c r="T39" s="272">
        <v>581504000</v>
      </c>
      <c r="U39" s="272"/>
      <c r="V39" s="272"/>
      <c r="W39" s="252" t="s">
        <v>3603</v>
      </c>
      <c r="X39" s="272">
        <v>6220000</v>
      </c>
      <c r="Y39" s="272">
        <v>30000000</v>
      </c>
      <c r="Z39" s="285">
        <f t="shared" si="2"/>
        <v>36220000</v>
      </c>
      <c r="AA39" s="309">
        <f t="shared" si="4"/>
        <v>905500</v>
      </c>
      <c r="AB39" s="257" t="s">
        <v>404</v>
      </c>
      <c r="AC39" s="257" t="s">
        <v>403</v>
      </c>
      <c r="AD39" s="257" t="s">
        <v>55</v>
      </c>
      <c r="AE39" s="168" t="s">
        <v>3604</v>
      </c>
    </row>
    <row r="40" spans="1:31" ht="176.25" customHeight="1" x14ac:dyDescent="0.35">
      <c r="A40" s="104" t="s">
        <v>3531</v>
      </c>
      <c r="B40" s="104">
        <v>2025</v>
      </c>
      <c r="C40" s="146" t="s">
        <v>3530</v>
      </c>
      <c r="D40" s="146" t="s">
        <v>3208</v>
      </c>
      <c r="E40" s="252" t="s">
        <v>3530</v>
      </c>
      <c r="F40" s="149" t="s">
        <v>3768</v>
      </c>
      <c r="G40" s="306">
        <v>45866</v>
      </c>
      <c r="H40" s="146" t="s">
        <v>3532</v>
      </c>
      <c r="I40" s="252">
        <v>832003244</v>
      </c>
      <c r="J40" s="146" t="s">
        <v>3529</v>
      </c>
      <c r="K40" s="309">
        <v>98381800</v>
      </c>
      <c r="L40" s="104">
        <v>5</v>
      </c>
      <c r="M40" s="272">
        <v>4430000</v>
      </c>
      <c r="N40" s="272">
        <v>55008000</v>
      </c>
      <c r="O40" s="272">
        <v>30000000</v>
      </c>
      <c r="P40" s="285">
        <f t="shared" si="3"/>
        <v>89438000</v>
      </c>
      <c r="Q40" s="272">
        <v>8943800</v>
      </c>
      <c r="R40" s="252" t="s">
        <v>4127</v>
      </c>
      <c r="S40" s="252" t="s">
        <v>3769</v>
      </c>
      <c r="T40" s="272">
        <v>337252000</v>
      </c>
      <c r="U40" s="145"/>
      <c r="V40" s="145"/>
      <c r="W40" s="252" t="s">
        <v>3770</v>
      </c>
      <c r="X40" s="272">
        <v>4430000</v>
      </c>
      <c r="Y40" s="272">
        <v>0</v>
      </c>
      <c r="Z40" s="285">
        <f t="shared" si="2"/>
        <v>4430000</v>
      </c>
      <c r="AA40" s="309">
        <f t="shared" si="4"/>
        <v>110750</v>
      </c>
      <c r="AB40" s="257" t="s">
        <v>404</v>
      </c>
      <c r="AC40" s="257" t="s">
        <v>403</v>
      </c>
      <c r="AD40" s="257" t="s">
        <v>55</v>
      </c>
      <c r="AE40" s="168" t="s">
        <v>3771</v>
      </c>
    </row>
    <row r="41" spans="1:31" ht="176.25" customHeight="1" x14ac:dyDescent="0.35">
      <c r="A41" s="104" t="s">
        <v>1103</v>
      </c>
      <c r="B41" s="104">
        <v>2025</v>
      </c>
      <c r="C41" s="146" t="s">
        <v>3551</v>
      </c>
      <c r="D41" s="146" t="s">
        <v>3208</v>
      </c>
      <c r="E41" s="252" t="s">
        <v>3551</v>
      </c>
      <c r="F41" s="149" t="s">
        <v>4383</v>
      </c>
      <c r="G41" s="306">
        <v>45875</v>
      </c>
      <c r="H41" s="146" t="s">
        <v>3550</v>
      </c>
      <c r="I41" s="252">
        <v>9009778802</v>
      </c>
      <c r="J41" s="258" t="s">
        <v>3899</v>
      </c>
      <c r="K41" s="309">
        <v>98381800</v>
      </c>
      <c r="L41" s="104">
        <v>5</v>
      </c>
      <c r="M41" s="272">
        <v>4430000</v>
      </c>
      <c r="N41" s="272">
        <v>55008000</v>
      </c>
      <c r="O41" s="272">
        <v>30000000</v>
      </c>
      <c r="P41" s="285">
        <f t="shared" si="3"/>
        <v>89438000</v>
      </c>
      <c r="Q41" s="272">
        <v>8943800</v>
      </c>
      <c r="R41" s="104" t="s">
        <v>4735</v>
      </c>
      <c r="S41" s="286" t="s">
        <v>4031</v>
      </c>
      <c r="T41" s="272">
        <v>647380000</v>
      </c>
      <c r="U41" s="145"/>
      <c r="V41" s="145"/>
      <c r="W41" s="252" t="s">
        <v>4382</v>
      </c>
      <c r="X41" s="272">
        <v>4430000</v>
      </c>
      <c r="Y41" s="272">
        <v>0</v>
      </c>
      <c r="Z41" s="285">
        <f t="shared" si="2"/>
        <v>4430000</v>
      </c>
      <c r="AA41" s="309">
        <f t="shared" si="4"/>
        <v>110750</v>
      </c>
      <c r="AB41" s="257" t="s">
        <v>404</v>
      </c>
      <c r="AC41" s="257" t="s">
        <v>403</v>
      </c>
      <c r="AD41" s="257" t="s">
        <v>55</v>
      </c>
      <c r="AE41" s="168" t="s">
        <v>4055</v>
      </c>
    </row>
    <row r="42" spans="1:31" ht="176.25" customHeight="1" x14ac:dyDescent="0.35">
      <c r="A42" s="104" t="s">
        <v>88</v>
      </c>
      <c r="B42" s="104">
        <v>2025</v>
      </c>
      <c r="C42" s="146" t="s">
        <v>3554</v>
      </c>
      <c r="D42" s="146" t="s">
        <v>3208</v>
      </c>
      <c r="E42" s="252" t="s">
        <v>3554</v>
      </c>
      <c r="F42" s="149" t="s">
        <v>3734</v>
      </c>
      <c r="G42" s="306">
        <v>45867</v>
      </c>
      <c r="H42" s="146" t="s">
        <v>3591</v>
      </c>
      <c r="I42" s="252">
        <v>900175034</v>
      </c>
      <c r="J42" s="146" t="s">
        <v>3553</v>
      </c>
      <c r="K42" s="309">
        <v>98381800</v>
      </c>
      <c r="L42" s="104">
        <v>5</v>
      </c>
      <c r="M42" s="272">
        <v>4430000</v>
      </c>
      <c r="N42" s="272">
        <v>55008000</v>
      </c>
      <c r="O42" s="272">
        <v>30000000</v>
      </c>
      <c r="P42" s="285">
        <f t="shared" si="3"/>
        <v>89438000</v>
      </c>
      <c r="Q42" s="284">
        <v>8943800</v>
      </c>
      <c r="R42" s="252" t="s">
        <v>4120</v>
      </c>
      <c r="S42" s="286" t="s">
        <v>3735</v>
      </c>
      <c r="T42" s="272">
        <v>456128000</v>
      </c>
      <c r="U42" s="145"/>
      <c r="V42" s="145"/>
      <c r="W42" s="252" t="s">
        <v>3736</v>
      </c>
      <c r="X42" s="272">
        <v>4430000</v>
      </c>
      <c r="Y42" s="272">
        <v>9790000</v>
      </c>
      <c r="Z42" s="285">
        <f t="shared" si="2"/>
        <v>14220000</v>
      </c>
      <c r="AA42" s="309">
        <f t="shared" si="4"/>
        <v>355500</v>
      </c>
      <c r="AB42" s="257" t="s">
        <v>404</v>
      </c>
      <c r="AC42" s="257" t="s">
        <v>403</v>
      </c>
      <c r="AD42" s="257" t="s">
        <v>55</v>
      </c>
      <c r="AE42" s="168" t="s">
        <v>3737</v>
      </c>
    </row>
    <row r="43" spans="1:31" ht="176.25" customHeight="1" x14ac:dyDescent="0.35">
      <c r="A43" s="104" t="s">
        <v>88</v>
      </c>
      <c r="B43" s="104">
        <v>2025</v>
      </c>
      <c r="C43" s="146" t="s">
        <v>3555</v>
      </c>
      <c r="D43" s="146" t="s">
        <v>3208</v>
      </c>
      <c r="E43" s="252" t="s">
        <v>3555</v>
      </c>
      <c r="F43" s="149" t="s">
        <v>3788</v>
      </c>
      <c r="G43" s="306">
        <v>45867</v>
      </c>
      <c r="H43" s="146" t="s">
        <v>3590</v>
      </c>
      <c r="I43" s="252">
        <v>901644182</v>
      </c>
      <c r="J43" s="146" t="s">
        <v>3582</v>
      </c>
      <c r="K43" s="309">
        <v>127531800</v>
      </c>
      <c r="L43" s="104">
        <v>5</v>
      </c>
      <c r="M43" s="272">
        <v>6220000</v>
      </c>
      <c r="N43" s="272">
        <v>79718000</v>
      </c>
      <c r="O43" s="272">
        <v>30000000</v>
      </c>
      <c r="P43" s="285">
        <f t="shared" si="3"/>
        <v>115938000</v>
      </c>
      <c r="Q43" s="272">
        <v>11593800</v>
      </c>
      <c r="R43" s="252" t="s">
        <v>4119</v>
      </c>
      <c r="S43" s="252" t="s">
        <v>3738</v>
      </c>
      <c r="T43" s="272">
        <v>171876000</v>
      </c>
      <c r="U43" s="104"/>
      <c r="V43" s="104"/>
      <c r="W43" s="252" t="s">
        <v>3739</v>
      </c>
      <c r="X43" s="272">
        <v>6220000</v>
      </c>
      <c r="Y43" s="272">
        <v>40000000</v>
      </c>
      <c r="Z43" s="285">
        <f t="shared" si="2"/>
        <v>46220000</v>
      </c>
      <c r="AA43" s="309">
        <f t="shared" si="4"/>
        <v>1155500</v>
      </c>
      <c r="AB43" s="257" t="s">
        <v>404</v>
      </c>
      <c r="AC43" s="257" t="s">
        <v>403</v>
      </c>
      <c r="AD43" s="257" t="s">
        <v>55</v>
      </c>
      <c r="AE43" s="168" t="s">
        <v>3740</v>
      </c>
    </row>
    <row r="44" spans="1:31" ht="176.25" customHeight="1" x14ac:dyDescent="0.35">
      <c r="A44" s="104" t="s">
        <v>3380</v>
      </c>
      <c r="B44" s="104">
        <v>2025</v>
      </c>
      <c r="C44" s="146" t="s">
        <v>3556</v>
      </c>
      <c r="D44" s="146" t="s">
        <v>3208</v>
      </c>
      <c r="E44" s="252" t="s">
        <v>3556</v>
      </c>
      <c r="F44" s="149" t="s">
        <v>3789</v>
      </c>
      <c r="G44" s="306">
        <v>45866</v>
      </c>
      <c r="H44" s="146" t="s">
        <v>3589</v>
      </c>
      <c r="I44" s="252">
        <v>8320000618</v>
      </c>
      <c r="J44" s="146" t="s">
        <v>3588</v>
      </c>
      <c r="K44" s="309">
        <v>127531800</v>
      </c>
      <c r="L44" s="104">
        <v>5</v>
      </c>
      <c r="M44" s="272">
        <v>6220000</v>
      </c>
      <c r="N44" s="272">
        <v>79718000</v>
      </c>
      <c r="O44" s="272">
        <v>30000000</v>
      </c>
      <c r="P44" s="285">
        <f t="shared" si="3"/>
        <v>115938000</v>
      </c>
      <c r="Q44" s="272">
        <v>11593800</v>
      </c>
      <c r="R44" s="252" t="s">
        <v>4128</v>
      </c>
      <c r="S44" s="252" t="s">
        <v>3685</v>
      </c>
      <c r="T44" s="272">
        <v>145376000</v>
      </c>
      <c r="U44" s="104"/>
      <c r="V44" s="104"/>
      <c r="W44" s="252" t="s">
        <v>3686</v>
      </c>
      <c r="X44" s="272">
        <v>6220000</v>
      </c>
      <c r="Y44" s="272">
        <v>25000000</v>
      </c>
      <c r="Z44" s="285">
        <f t="shared" si="2"/>
        <v>31220000</v>
      </c>
      <c r="AA44" s="309">
        <f t="shared" si="4"/>
        <v>780500</v>
      </c>
      <c r="AB44" s="257" t="s">
        <v>404</v>
      </c>
      <c r="AC44" s="257" t="s">
        <v>403</v>
      </c>
      <c r="AD44" s="257" t="s">
        <v>55</v>
      </c>
      <c r="AE44" s="168" t="s">
        <v>3687</v>
      </c>
    </row>
    <row r="45" spans="1:31" ht="176.25" customHeight="1" x14ac:dyDescent="0.35">
      <c r="A45" s="104" t="s">
        <v>3380</v>
      </c>
      <c r="B45" s="104">
        <v>2025</v>
      </c>
      <c r="C45" s="146" t="s">
        <v>3557</v>
      </c>
      <c r="D45" s="146" t="s">
        <v>3208</v>
      </c>
      <c r="E45" s="252" t="s">
        <v>3557</v>
      </c>
      <c r="F45" s="149" t="s">
        <v>3790</v>
      </c>
      <c r="G45" s="306">
        <v>45864</v>
      </c>
      <c r="H45" s="146" t="s">
        <v>3598</v>
      </c>
      <c r="I45" s="252">
        <v>9001949064</v>
      </c>
      <c r="J45" s="146" t="s">
        <v>3666</v>
      </c>
      <c r="K45" s="309">
        <v>127531800</v>
      </c>
      <c r="L45" s="104">
        <v>5</v>
      </c>
      <c r="M45" s="272">
        <v>6220000</v>
      </c>
      <c r="N45" s="272">
        <v>79718000</v>
      </c>
      <c r="O45" s="272">
        <v>30000000</v>
      </c>
      <c r="P45" s="285">
        <f t="shared" si="3"/>
        <v>115938000</v>
      </c>
      <c r="Q45" s="272">
        <v>11593800</v>
      </c>
      <c r="R45" s="252" t="s">
        <v>4134</v>
      </c>
      <c r="S45" s="252" t="s">
        <v>3667</v>
      </c>
      <c r="T45" s="272" t="s">
        <v>3668</v>
      </c>
      <c r="U45" s="104"/>
      <c r="V45" s="104"/>
      <c r="W45" s="252" t="s">
        <v>3669</v>
      </c>
      <c r="X45" s="272">
        <v>6220000</v>
      </c>
      <c r="Y45" s="272">
        <v>5000000</v>
      </c>
      <c r="Z45" s="285">
        <f t="shared" si="2"/>
        <v>11220000</v>
      </c>
      <c r="AA45" s="309">
        <f t="shared" si="4"/>
        <v>280500</v>
      </c>
      <c r="AB45" s="257" t="s">
        <v>404</v>
      </c>
      <c r="AC45" s="257" t="s">
        <v>403</v>
      </c>
      <c r="AD45" s="257" t="s">
        <v>55</v>
      </c>
      <c r="AE45" s="168" t="s">
        <v>3670</v>
      </c>
    </row>
    <row r="46" spans="1:31" ht="176.25" customHeight="1" x14ac:dyDescent="0.35">
      <c r="A46" s="104" t="s">
        <v>1103</v>
      </c>
      <c r="B46" s="104">
        <v>2025</v>
      </c>
      <c r="C46" s="146" t="s">
        <v>3558</v>
      </c>
      <c r="D46" s="146" t="s">
        <v>3208</v>
      </c>
      <c r="E46" s="252" t="s">
        <v>3558</v>
      </c>
      <c r="F46" s="149" t="s">
        <v>3791</v>
      </c>
      <c r="G46" s="306">
        <v>45866</v>
      </c>
      <c r="H46" s="146" t="s">
        <v>3697</v>
      </c>
      <c r="I46" s="252">
        <v>9011576525</v>
      </c>
      <c r="J46" s="146" t="s">
        <v>3698</v>
      </c>
      <c r="K46" s="309">
        <v>98381800</v>
      </c>
      <c r="L46" s="104">
        <v>5</v>
      </c>
      <c r="M46" s="272">
        <v>4430000</v>
      </c>
      <c r="N46" s="272">
        <v>55008000</v>
      </c>
      <c r="O46" s="272">
        <v>30000000</v>
      </c>
      <c r="P46" s="285">
        <f t="shared" si="3"/>
        <v>89438000</v>
      </c>
      <c r="Q46" s="284">
        <v>8943800</v>
      </c>
      <c r="R46" s="252" t="s">
        <v>4118</v>
      </c>
      <c r="S46" s="252" t="s">
        <v>3699</v>
      </c>
      <c r="T46" s="272">
        <v>647380000</v>
      </c>
      <c r="U46" s="104" t="s">
        <v>3700</v>
      </c>
      <c r="V46" s="104" t="s">
        <v>3701</v>
      </c>
      <c r="W46" s="252" t="s">
        <v>3702</v>
      </c>
      <c r="X46" s="272">
        <v>4430000</v>
      </c>
      <c r="Y46" s="272">
        <v>0</v>
      </c>
      <c r="Z46" s="285">
        <f t="shared" si="2"/>
        <v>4430000</v>
      </c>
      <c r="AA46" s="309">
        <f t="shared" si="4"/>
        <v>110750</v>
      </c>
      <c r="AB46" s="257" t="s">
        <v>404</v>
      </c>
      <c r="AC46" s="257" t="s">
        <v>403</v>
      </c>
      <c r="AD46" s="257" t="s">
        <v>55</v>
      </c>
      <c r="AE46" s="168" t="s">
        <v>3703</v>
      </c>
    </row>
    <row r="47" spans="1:31" ht="176.25" customHeight="1" x14ac:dyDescent="0.35">
      <c r="A47" s="104" t="s">
        <v>864</v>
      </c>
      <c r="B47" s="104">
        <v>2025</v>
      </c>
      <c r="C47" s="146" t="s">
        <v>3559</v>
      </c>
      <c r="D47" s="146" t="s">
        <v>3208</v>
      </c>
      <c r="E47" s="252" t="s">
        <v>3559</v>
      </c>
      <c r="F47" s="149" t="s">
        <v>3758</v>
      </c>
      <c r="G47" s="306">
        <v>45867</v>
      </c>
      <c r="H47" s="146" t="s">
        <v>3761</v>
      </c>
      <c r="I47" s="252">
        <v>832005285</v>
      </c>
      <c r="J47" s="146" t="s">
        <v>3757</v>
      </c>
      <c r="K47" s="309">
        <v>127531800</v>
      </c>
      <c r="L47" s="104">
        <v>5</v>
      </c>
      <c r="M47" s="272">
        <v>6220000</v>
      </c>
      <c r="N47" s="272">
        <v>79718000</v>
      </c>
      <c r="O47" s="272">
        <v>30000000</v>
      </c>
      <c r="P47" s="285">
        <f t="shared" si="3"/>
        <v>115938000</v>
      </c>
      <c r="Q47" s="272">
        <v>11593800</v>
      </c>
      <c r="R47" s="252" t="s">
        <v>4124</v>
      </c>
      <c r="S47" s="252" t="s">
        <v>3759</v>
      </c>
      <c r="T47" s="272">
        <v>231314000</v>
      </c>
      <c r="U47" s="145"/>
      <c r="V47" s="145"/>
      <c r="W47" s="252" t="s">
        <v>3760</v>
      </c>
      <c r="X47" s="272">
        <v>6220000</v>
      </c>
      <c r="Y47" s="272">
        <v>15000000</v>
      </c>
      <c r="Z47" s="285">
        <f t="shared" si="2"/>
        <v>21220000</v>
      </c>
      <c r="AA47" s="309">
        <f t="shared" si="4"/>
        <v>530500</v>
      </c>
      <c r="AB47" s="257" t="s">
        <v>404</v>
      </c>
      <c r="AC47" s="257" t="s">
        <v>403</v>
      </c>
      <c r="AD47" s="257" t="s">
        <v>55</v>
      </c>
      <c r="AE47" s="168" t="s">
        <v>3762</v>
      </c>
    </row>
    <row r="48" spans="1:31" ht="176.25" customHeight="1" x14ac:dyDescent="0.35">
      <c r="A48" s="104" t="s">
        <v>203</v>
      </c>
      <c r="B48" s="104">
        <v>2025</v>
      </c>
      <c r="C48" s="146" t="s">
        <v>3560</v>
      </c>
      <c r="D48" s="146" t="s">
        <v>3208</v>
      </c>
      <c r="E48" s="252" t="s">
        <v>3560</v>
      </c>
      <c r="F48" s="149" t="s">
        <v>3792</v>
      </c>
      <c r="G48" s="306">
        <v>45863</v>
      </c>
      <c r="H48" s="146" t="s">
        <v>3671</v>
      </c>
      <c r="I48" s="252">
        <v>8320113856</v>
      </c>
      <c r="J48" s="146" t="s">
        <v>3672</v>
      </c>
      <c r="K48" s="309">
        <v>98381800</v>
      </c>
      <c r="L48" s="104">
        <v>5</v>
      </c>
      <c r="M48" s="272">
        <v>4430000</v>
      </c>
      <c r="N48" s="272">
        <v>55008000</v>
      </c>
      <c r="O48" s="272">
        <v>30000000</v>
      </c>
      <c r="P48" s="285">
        <f t="shared" si="3"/>
        <v>89438000</v>
      </c>
      <c r="Q48" s="284">
        <v>8943800</v>
      </c>
      <c r="R48" s="252" t="s">
        <v>4167</v>
      </c>
      <c r="S48" s="252" t="s">
        <v>3673</v>
      </c>
      <c r="T48" s="272">
        <v>773318000</v>
      </c>
      <c r="U48" s="104"/>
      <c r="V48" s="104"/>
      <c r="W48" s="252" t="s">
        <v>3674</v>
      </c>
      <c r="X48" s="272">
        <v>4430000</v>
      </c>
      <c r="Y48" s="272">
        <v>3000000</v>
      </c>
      <c r="Z48" s="285">
        <f t="shared" si="2"/>
        <v>7430000</v>
      </c>
      <c r="AA48" s="309">
        <f t="shared" si="4"/>
        <v>185750</v>
      </c>
      <c r="AB48" s="257" t="s">
        <v>404</v>
      </c>
      <c r="AC48" s="257" t="s">
        <v>403</v>
      </c>
      <c r="AD48" s="257" t="s">
        <v>55</v>
      </c>
      <c r="AE48" s="168" t="s">
        <v>3675</v>
      </c>
    </row>
    <row r="49" spans="1:31" ht="176.25" customHeight="1" x14ac:dyDescent="0.35">
      <c r="A49" s="104" t="s">
        <v>106</v>
      </c>
      <c r="B49" s="104">
        <v>2025</v>
      </c>
      <c r="C49" s="146" t="s">
        <v>3561</v>
      </c>
      <c r="D49" s="146" t="s">
        <v>3208</v>
      </c>
      <c r="E49" s="252" t="s">
        <v>3561</v>
      </c>
      <c r="F49" s="149" t="s">
        <v>3935</v>
      </c>
      <c r="G49" s="306">
        <v>45868</v>
      </c>
      <c r="H49" s="146" t="s">
        <v>3804</v>
      </c>
      <c r="I49" s="252">
        <v>90015454</v>
      </c>
      <c r="J49" s="146" t="s">
        <v>3805</v>
      </c>
      <c r="K49" s="309">
        <v>98381800</v>
      </c>
      <c r="L49" s="104">
        <v>5</v>
      </c>
      <c r="M49" s="272">
        <v>4430000</v>
      </c>
      <c r="N49" s="272">
        <v>55008000</v>
      </c>
      <c r="O49" s="272">
        <v>30000000</v>
      </c>
      <c r="P49" s="285">
        <f t="shared" si="3"/>
        <v>89438000</v>
      </c>
      <c r="Q49" s="284">
        <v>8943800</v>
      </c>
      <c r="R49" s="252" t="s">
        <v>4115</v>
      </c>
      <c r="S49" s="252" t="s">
        <v>3806</v>
      </c>
      <c r="T49" s="272">
        <v>449628000</v>
      </c>
      <c r="U49" s="145"/>
      <c r="V49" s="145"/>
      <c r="W49" s="252" t="s">
        <v>3807</v>
      </c>
      <c r="X49" s="272">
        <v>4430000</v>
      </c>
      <c r="Y49" s="272">
        <v>2000000</v>
      </c>
      <c r="Z49" s="285">
        <f t="shared" si="2"/>
        <v>6430000</v>
      </c>
      <c r="AA49" s="309">
        <f t="shared" si="4"/>
        <v>160750</v>
      </c>
      <c r="AB49" s="257" t="s">
        <v>404</v>
      </c>
      <c r="AC49" s="257" t="s">
        <v>403</v>
      </c>
      <c r="AD49" s="257" t="s">
        <v>55</v>
      </c>
      <c r="AE49" s="168" t="s">
        <v>3808</v>
      </c>
    </row>
    <row r="50" spans="1:31" ht="176.25" customHeight="1" x14ac:dyDescent="0.35">
      <c r="A50" s="104" t="s">
        <v>3630</v>
      </c>
      <c r="B50" s="104">
        <v>2025</v>
      </c>
      <c r="C50" s="146" t="s">
        <v>3562</v>
      </c>
      <c r="D50" s="146" t="s">
        <v>3208</v>
      </c>
      <c r="E50" s="252" t="s">
        <v>3562</v>
      </c>
      <c r="F50" s="149" t="s">
        <v>3850</v>
      </c>
      <c r="G50" s="306">
        <v>45868</v>
      </c>
      <c r="H50" s="146" t="s">
        <v>3849</v>
      </c>
      <c r="I50" s="252">
        <v>900183416</v>
      </c>
      <c r="J50" s="146" t="s">
        <v>3848</v>
      </c>
      <c r="K50" s="309">
        <v>98381800</v>
      </c>
      <c r="L50" s="104">
        <v>5</v>
      </c>
      <c r="M50" s="272">
        <v>4430000</v>
      </c>
      <c r="N50" s="272">
        <v>55008000</v>
      </c>
      <c r="O50" s="272">
        <v>30000000</v>
      </c>
      <c r="P50" s="285">
        <f t="shared" si="3"/>
        <v>89438000</v>
      </c>
      <c r="Q50" s="284">
        <v>8943800</v>
      </c>
      <c r="R50" s="252" t="s">
        <v>4168</v>
      </c>
      <c r="S50" s="252" t="s">
        <v>3851</v>
      </c>
      <c r="T50" s="272">
        <v>178314000</v>
      </c>
      <c r="U50" s="145"/>
      <c r="V50" s="145"/>
      <c r="W50" s="252" t="s">
        <v>3852</v>
      </c>
      <c r="X50" s="272">
        <v>4430000</v>
      </c>
      <c r="Y50" s="272">
        <v>55008000</v>
      </c>
      <c r="Z50" s="285">
        <f t="shared" si="2"/>
        <v>59438000</v>
      </c>
      <c r="AA50" s="309">
        <f t="shared" si="4"/>
        <v>1485950</v>
      </c>
      <c r="AB50" s="257" t="s">
        <v>404</v>
      </c>
      <c r="AC50" s="257" t="s">
        <v>403</v>
      </c>
      <c r="AD50" s="257" t="s">
        <v>55</v>
      </c>
      <c r="AE50" s="168" t="s">
        <v>3853</v>
      </c>
    </row>
    <row r="51" spans="1:31" ht="176.25" customHeight="1" x14ac:dyDescent="0.35">
      <c r="A51" s="104" t="s">
        <v>3444</v>
      </c>
      <c r="B51" s="104">
        <v>2025</v>
      </c>
      <c r="C51" s="146" t="s">
        <v>3563</v>
      </c>
      <c r="D51" s="146" t="s">
        <v>3208</v>
      </c>
      <c r="E51" s="252" t="s">
        <v>3563</v>
      </c>
      <c r="F51" s="149" t="s">
        <v>3744</v>
      </c>
      <c r="G51" s="306">
        <v>45867</v>
      </c>
      <c r="H51" s="146" t="s">
        <v>3642</v>
      </c>
      <c r="I51" s="252">
        <v>900202915</v>
      </c>
      <c r="J51" s="146" t="s">
        <v>3638</v>
      </c>
      <c r="K51" s="309">
        <v>127531800</v>
      </c>
      <c r="L51" s="104">
        <v>5</v>
      </c>
      <c r="M51" s="272">
        <v>6220000</v>
      </c>
      <c r="N51" s="272">
        <v>79718000</v>
      </c>
      <c r="O51" s="272">
        <v>30000000</v>
      </c>
      <c r="P51" s="285">
        <f t="shared" si="3"/>
        <v>115938000</v>
      </c>
      <c r="Q51" s="272">
        <v>11593800</v>
      </c>
      <c r="R51" s="252" t="s">
        <v>4123</v>
      </c>
      <c r="S51" s="252" t="s">
        <v>3741</v>
      </c>
      <c r="T51" s="272">
        <v>171876000</v>
      </c>
      <c r="U51" s="272"/>
      <c r="V51" s="272"/>
      <c r="W51" s="252" t="s">
        <v>3742</v>
      </c>
      <c r="X51" s="272">
        <v>6220000</v>
      </c>
      <c r="Y51" s="272">
        <v>10000000</v>
      </c>
      <c r="Z51" s="285">
        <f t="shared" si="2"/>
        <v>16220000</v>
      </c>
      <c r="AA51" s="309">
        <f t="shared" si="4"/>
        <v>405500</v>
      </c>
      <c r="AB51" s="257" t="s">
        <v>404</v>
      </c>
      <c r="AC51" s="257" t="s">
        <v>403</v>
      </c>
      <c r="AD51" s="257" t="s">
        <v>55</v>
      </c>
      <c r="AE51" s="168" t="s">
        <v>3743</v>
      </c>
    </row>
    <row r="52" spans="1:31" ht="176.25" customHeight="1" x14ac:dyDescent="0.35">
      <c r="A52" s="104" t="s">
        <v>3640</v>
      </c>
      <c r="B52" s="104">
        <v>2025</v>
      </c>
      <c r="C52" s="146" t="s">
        <v>3564</v>
      </c>
      <c r="D52" s="146" t="s">
        <v>3208</v>
      </c>
      <c r="E52" s="252" t="s">
        <v>3564</v>
      </c>
      <c r="F52" s="149" t="s">
        <v>3937</v>
      </c>
      <c r="G52" s="306">
        <v>45870</v>
      </c>
      <c r="H52" s="146" t="s">
        <v>3639</v>
      </c>
      <c r="I52" s="252">
        <v>9006024112</v>
      </c>
      <c r="J52" s="146" t="s">
        <v>3936</v>
      </c>
      <c r="K52" s="309">
        <v>98381800</v>
      </c>
      <c r="L52" s="104">
        <v>5</v>
      </c>
      <c r="M52" s="272">
        <v>4430000</v>
      </c>
      <c r="N52" s="272">
        <v>55008000</v>
      </c>
      <c r="O52" s="272">
        <v>30000000</v>
      </c>
      <c r="P52" s="285">
        <f t="shared" si="3"/>
        <v>89438000</v>
      </c>
      <c r="Q52" s="284">
        <v>8943800</v>
      </c>
      <c r="R52" s="252" t="s">
        <v>4252</v>
      </c>
      <c r="S52" s="252" t="s">
        <v>3938</v>
      </c>
      <c r="T52" s="272">
        <v>561442000</v>
      </c>
      <c r="U52" s="272"/>
      <c r="V52" s="272"/>
      <c r="W52" s="252" t="s">
        <v>3939</v>
      </c>
      <c r="X52" s="272">
        <v>4430000</v>
      </c>
      <c r="Y52" s="272">
        <v>38000000</v>
      </c>
      <c r="Z52" s="285">
        <f t="shared" si="2"/>
        <v>42430000</v>
      </c>
      <c r="AA52" s="309">
        <f t="shared" si="4"/>
        <v>1060750</v>
      </c>
      <c r="AB52" s="257" t="s">
        <v>404</v>
      </c>
      <c r="AC52" s="257" t="s">
        <v>403</v>
      </c>
      <c r="AD52" s="257" t="s">
        <v>55</v>
      </c>
      <c r="AE52" s="168" t="s">
        <v>3940</v>
      </c>
    </row>
    <row r="53" spans="1:31" ht="176.25" customHeight="1" x14ac:dyDescent="0.35">
      <c r="A53" s="104" t="s">
        <v>3640</v>
      </c>
      <c r="B53" s="104">
        <v>2025</v>
      </c>
      <c r="C53" s="146" t="s">
        <v>3565</v>
      </c>
      <c r="D53" s="146" t="s">
        <v>3208</v>
      </c>
      <c r="E53" s="252" t="s">
        <v>3565</v>
      </c>
      <c r="F53" s="149" t="s">
        <v>4496</v>
      </c>
      <c r="G53" s="306">
        <v>45880</v>
      </c>
      <c r="H53" s="146" t="s">
        <v>3641</v>
      </c>
      <c r="I53" s="252">
        <v>8320032600</v>
      </c>
      <c r="J53" s="146" t="s">
        <v>3941</v>
      </c>
      <c r="K53" s="309">
        <v>98381800</v>
      </c>
      <c r="L53" s="104">
        <v>5</v>
      </c>
      <c r="M53" s="272">
        <v>4430000</v>
      </c>
      <c r="N53" s="272">
        <v>55008000</v>
      </c>
      <c r="O53" s="272">
        <v>30000000</v>
      </c>
      <c r="P53" s="285">
        <f t="shared" si="3"/>
        <v>89438000</v>
      </c>
      <c r="Q53" s="284">
        <v>8943800</v>
      </c>
      <c r="R53" s="104" t="s">
        <v>4736</v>
      </c>
      <c r="S53" s="252" t="s">
        <v>4497</v>
      </c>
      <c r="T53" s="272">
        <v>178314000</v>
      </c>
      <c r="U53" s="252"/>
      <c r="V53" s="272"/>
      <c r="W53" s="272" t="s">
        <v>4498</v>
      </c>
      <c r="X53" s="272">
        <v>4430000</v>
      </c>
      <c r="Y53" s="272">
        <v>37805600</v>
      </c>
      <c r="Z53" s="285">
        <f t="shared" si="2"/>
        <v>42235600</v>
      </c>
      <c r="AA53" s="285">
        <f t="shared" si="4"/>
        <v>1055890</v>
      </c>
      <c r="AB53" s="257" t="s">
        <v>404</v>
      </c>
      <c r="AC53" s="257" t="s">
        <v>403</v>
      </c>
      <c r="AD53" s="257" t="s">
        <v>55</v>
      </c>
      <c r="AE53" s="168" t="s">
        <v>3942</v>
      </c>
    </row>
    <row r="54" spans="1:31" ht="176.25" customHeight="1" x14ac:dyDescent="0.35">
      <c r="A54" s="104" t="s">
        <v>988</v>
      </c>
      <c r="B54" s="104">
        <v>2025</v>
      </c>
      <c r="C54" s="146" t="s">
        <v>3566</v>
      </c>
      <c r="D54" s="146" t="s">
        <v>3208</v>
      </c>
      <c r="E54" s="252" t="s">
        <v>3566</v>
      </c>
      <c r="F54" s="149" t="s">
        <v>3747</v>
      </c>
      <c r="G54" s="306">
        <v>45867</v>
      </c>
      <c r="H54" s="146" t="s">
        <v>3745</v>
      </c>
      <c r="I54" s="252">
        <v>900879146</v>
      </c>
      <c r="J54" s="146" t="s">
        <v>3746</v>
      </c>
      <c r="K54" s="309">
        <v>98381800</v>
      </c>
      <c r="L54" s="104">
        <v>5</v>
      </c>
      <c r="M54" s="272">
        <v>4430000</v>
      </c>
      <c r="N54" s="272">
        <v>55008000</v>
      </c>
      <c r="O54" s="272">
        <v>30000000</v>
      </c>
      <c r="P54" s="285">
        <f t="shared" si="3"/>
        <v>89438000</v>
      </c>
      <c r="Q54" s="284">
        <v>8943800</v>
      </c>
      <c r="R54" s="252" t="s">
        <v>4125</v>
      </c>
      <c r="S54" s="252" t="s">
        <v>3748</v>
      </c>
      <c r="T54" s="272">
        <v>237752000</v>
      </c>
      <c r="U54" s="272"/>
      <c r="V54" s="272"/>
      <c r="W54" s="252" t="s">
        <v>3749</v>
      </c>
      <c r="X54" s="272">
        <v>4430000</v>
      </c>
      <c r="Y54" s="272">
        <v>27633975</v>
      </c>
      <c r="Z54" s="285">
        <f t="shared" si="2"/>
        <v>32063975</v>
      </c>
      <c r="AA54" s="309">
        <f t="shared" si="4"/>
        <v>801599.375</v>
      </c>
      <c r="AB54" s="257" t="s">
        <v>404</v>
      </c>
      <c r="AC54" s="257" t="s">
        <v>403</v>
      </c>
      <c r="AD54" s="257" t="s">
        <v>55</v>
      </c>
      <c r="AE54" s="168" t="s">
        <v>3750</v>
      </c>
    </row>
    <row r="55" spans="1:31" ht="176.25" customHeight="1" x14ac:dyDescent="0.35">
      <c r="A55" s="104" t="s">
        <v>988</v>
      </c>
      <c r="B55" s="104">
        <v>2025</v>
      </c>
      <c r="C55" s="146" t="s">
        <v>3567</v>
      </c>
      <c r="D55" s="146" t="s">
        <v>3208</v>
      </c>
      <c r="E55" s="252" t="s">
        <v>3567</v>
      </c>
      <c r="F55" s="149" t="s">
        <v>3910</v>
      </c>
      <c r="G55" s="306">
        <v>45863</v>
      </c>
      <c r="H55" s="146" t="s">
        <v>3676</v>
      </c>
      <c r="I55" s="252">
        <v>900129488</v>
      </c>
      <c r="J55" s="146" t="s">
        <v>3677</v>
      </c>
      <c r="K55" s="309">
        <v>127531800</v>
      </c>
      <c r="L55" s="104">
        <v>5</v>
      </c>
      <c r="M55" s="272">
        <v>6220000</v>
      </c>
      <c r="N55" s="272">
        <v>79718000</v>
      </c>
      <c r="O55" s="272">
        <v>30000000</v>
      </c>
      <c r="P55" s="285">
        <f t="shared" si="3"/>
        <v>115938000</v>
      </c>
      <c r="Q55" s="272">
        <v>11593800</v>
      </c>
      <c r="R55" s="252" t="s">
        <v>4169</v>
      </c>
      <c r="S55" s="252" t="s">
        <v>3678</v>
      </c>
      <c r="T55" s="272">
        <v>290752000</v>
      </c>
      <c r="U55" s="272"/>
      <c r="V55" s="272"/>
      <c r="W55" s="252" t="s">
        <v>3679</v>
      </c>
      <c r="X55" s="272">
        <v>6220000</v>
      </c>
      <c r="Y55" s="272">
        <v>8000000</v>
      </c>
      <c r="Z55" s="285">
        <f t="shared" si="2"/>
        <v>14220000</v>
      </c>
      <c r="AA55" s="309">
        <f t="shared" si="4"/>
        <v>355500</v>
      </c>
      <c r="AB55" s="257" t="s">
        <v>404</v>
      </c>
      <c r="AC55" s="257" t="s">
        <v>403</v>
      </c>
      <c r="AD55" s="257" t="s">
        <v>55</v>
      </c>
      <c r="AE55" s="168" t="s">
        <v>3680</v>
      </c>
    </row>
    <row r="56" spans="1:31" ht="176.25" customHeight="1" x14ac:dyDescent="0.35">
      <c r="A56" s="104" t="s">
        <v>3372</v>
      </c>
      <c r="B56" s="104">
        <v>2025</v>
      </c>
      <c r="C56" s="146" t="s">
        <v>3568</v>
      </c>
      <c r="D56" s="146" t="s">
        <v>3208</v>
      </c>
      <c r="E56" s="252" t="s">
        <v>3568</v>
      </c>
      <c r="F56" s="149" t="s">
        <v>3911</v>
      </c>
      <c r="G56" s="306">
        <v>45866</v>
      </c>
      <c r="H56" s="146" t="s">
        <v>3643</v>
      </c>
      <c r="I56" s="252">
        <v>8305042792</v>
      </c>
      <c r="J56" s="146" t="s">
        <v>3681</v>
      </c>
      <c r="K56" s="309">
        <v>98381800</v>
      </c>
      <c r="L56" s="104">
        <v>5</v>
      </c>
      <c r="M56" s="272">
        <v>4430000</v>
      </c>
      <c r="N56" s="272">
        <v>55008000</v>
      </c>
      <c r="O56" s="272">
        <v>30000000</v>
      </c>
      <c r="P56" s="285">
        <f t="shared" si="3"/>
        <v>89438000</v>
      </c>
      <c r="Q56" s="284">
        <v>8943800</v>
      </c>
      <c r="R56" s="252" t="s">
        <v>4126</v>
      </c>
      <c r="S56" s="252" t="s">
        <v>3682</v>
      </c>
      <c r="T56" s="272">
        <v>290752000</v>
      </c>
      <c r="U56" s="272"/>
      <c r="V56" s="272"/>
      <c r="W56" s="252" t="s">
        <v>3683</v>
      </c>
      <c r="X56" s="272">
        <v>4430000</v>
      </c>
      <c r="Y56" s="272">
        <v>5000000</v>
      </c>
      <c r="Z56" s="285">
        <f t="shared" si="2"/>
        <v>9430000</v>
      </c>
      <c r="AA56" s="309">
        <f t="shared" si="4"/>
        <v>235750</v>
      </c>
      <c r="AB56" s="257" t="s">
        <v>404</v>
      </c>
      <c r="AC56" s="257" t="s">
        <v>403</v>
      </c>
      <c r="AD56" s="257" t="s">
        <v>55</v>
      </c>
      <c r="AE56" s="168" t="s">
        <v>3684</v>
      </c>
    </row>
    <row r="57" spans="1:31" ht="176.25" customHeight="1" x14ac:dyDescent="0.35">
      <c r="A57" s="104" t="s">
        <v>3372</v>
      </c>
      <c r="B57" s="104">
        <v>2025</v>
      </c>
      <c r="C57" s="146" t="s">
        <v>3569</v>
      </c>
      <c r="D57" s="146" t="s">
        <v>3208</v>
      </c>
      <c r="E57" s="252" t="s">
        <v>3569</v>
      </c>
      <c r="F57" s="149" t="s">
        <v>3763</v>
      </c>
      <c r="G57" s="306">
        <v>45867</v>
      </c>
      <c r="H57" s="146" t="s">
        <v>3644</v>
      </c>
      <c r="I57" s="252">
        <v>900322625</v>
      </c>
      <c r="J57" s="146" t="s">
        <v>3764</v>
      </c>
      <c r="K57" s="309">
        <v>98381800</v>
      </c>
      <c r="L57" s="104">
        <v>5</v>
      </c>
      <c r="M57" s="272">
        <v>4430000</v>
      </c>
      <c r="N57" s="272">
        <v>55008000</v>
      </c>
      <c r="O57" s="272">
        <v>30000000</v>
      </c>
      <c r="P57" s="285">
        <f t="shared" si="3"/>
        <v>89438000</v>
      </c>
      <c r="Q57" s="284">
        <v>8943800</v>
      </c>
      <c r="R57" s="252" t="s">
        <v>4111</v>
      </c>
      <c r="S57" s="252" t="s">
        <v>3765</v>
      </c>
      <c r="T57" s="272">
        <v>118876000</v>
      </c>
      <c r="U57" s="272"/>
      <c r="V57" s="272"/>
      <c r="W57" s="252" t="s">
        <v>3766</v>
      </c>
      <c r="X57" s="272">
        <v>4430000</v>
      </c>
      <c r="Y57" s="272">
        <v>5000000</v>
      </c>
      <c r="Z57" s="285">
        <f t="shared" si="2"/>
        <v>9430000</v>
      </c>
      <c r="AA57" s="309">
        <f t="shared" si="4"/>
        <v>235750</v>
      </c>
      <c r="AB57" s="257" t="s">
        <v>404</v>
      </c>
      <c r="AC57" s="257" t="s">
        <v>403</v>
      </c>
      <c r="AD57" s="257" t="s">
        <v>55</v>
      </c>
      <c r="AE57" s="168" t="s">
        <v>3767</v>
      </c>
    </row>
    <row r="58" spans="1:31" ht="176.25" customHeight="1" x14ac:dyDescent="0.35">
      <c r="A58" s="104" t="s">
        <v>3797</v>
      </c>
      <c r="B58" s="104">
        <v>2025</v>
      </c>
      <c r="C58" s="146" t="s">
        <v>3570</v>
      </c>
      <c r="D58" s="146" t="s">
        <v>3208</v>
      </c>
      <c r="E58" s="252" t="s">
        <v>3570</v>
      </c>
      <c r="F58" s="149" t="s">
        <v>3943</v>
      </c>
      <c r="G58" s="306">
        <v>45870</v>
      </c>
      <c r="H58" s="310" t="s">
        <v>3901</v>
      </c>
      <c r="I58" s="252">
        <v>832001992</v>
      </c>
      <c r="J58" s="258" t="s">
        <v>3900</v>
      </c>
      <c r="K58" s="309">
        <v>98381800</v>
      </c>
      <c r="L58" s="104">
        <v>5</v>
      </c>
      <c r="M58" s="272">
        <v>4430000</v>
      </c>
      <c r="N58" s="272">
        <v>55008000</v>
      </c>
      <c r="O58" s="272">
        <v>30000000</v>
      </c>
      <c r="P58" s="285">
        <f t="shared" si="3"/>
        <v>89438000</v>
      </c>
      <c r="Q58" s="272">
        <v>8943800</v>
      </c>
      <c r="R58" s="252" t="s">
        <v>4256</v>
      </c>
      <c r="S58" s="252" t="s">
        <v>3944</v>
      </c>
      <c r="T58" s="272">
        <v>178314000</v>
      </c>
      <c r="U58" s="272"/>
      <c r="V58" s="272"/>
      <c r="W58" s="252" t="s">
        <v>3945</v>
      </c>
      <c r="X58" s="272">
        <v>4430000</v>
      </c>
      <c r="Y58" s="272">
        <v>47008000</v>
      </c>
      <c r="Z58" s="285">
        <f t="shared" si="2"/>
        <v>51438000</v>
      </c>
      <c r="AA58" s="309">
        <f t="shared" si="4"/>
        <v>1285950</v>
      </c>
      <c r="AB58" s="257" t="s">
        <v>404</v>
      </c>
      <c r="AC58" s="257" t="s">
        <v>403</v>
      </c>
      <c r="AD58" s="257" t="s">
        <v>55</v>
      </c>
      <c r="AE58" s="168" t="s">
        <v>3946</v>
      </c>
    </row>
    <row r="59" spans="1:31" ht="176.25" customHeight="1" x14ac:dyDescent="0.35">
      <c r="A59" s="104" t="s">
        <v>245</v>
      </c>
      <c r="B59" s="104">
        <v>2025</v>
      </c>
      <c r="C59" s="146" t="s">
        <v>3571</v>
      </c>
      <c r="D59" s="146" t="s">
        <v>3208</v>
      </c>
      <c r="E59" s="252" t="s">
        <v>3571</v>
      </c>
      <c r="F59" s="149" t="s">
        <v>4499</v>
      </c>
      <c r="G59" s="306">
        <v>45880</v>
      </c>
      <c r="H59" s="146" t="s">
        <v>3652</v>
      </c>
      <c r="I59" s="252">
        <v>832002813</v>
      </c>
      <c r="J59" s="258" t="s">
        <v>3947</v>
      </c>
      <c r="K59" s="309">
        <v>98381800</v>
      </c>
      <c r="L59" s="104">
        <v>5</v>
      </c>
      <c r="M59" s="272">
        <v>4430000</v>
      </c>
      <c r="N59" s="272">
        <v>55008000</v>
      </c>
      <c r="O59" s="272">
        <v>30000000</v>
      </c>
      <c r="P59" s="285">
        <f t="shared" si="3"/>
        <v>89438000</v>
      </c>
      <c r="Q59" s="272">
        <v>8943800</v>
      </c>
      <c r="R59" s="104" t="s">
        <v>4737</v>
      </c>
      <c r="S59" s="252" t="s">
        <v>3892</v>
      </c>
      <c r="T59" s="272">
        <v>409628000</v>
      </c>
      <c r="U59" s="272"/>
      <c r="V59" s="272"/>
      <c r="W59" s="272" t="s">
        <v>4500</v>
      </c>
      <c r="X59" s="272">
        <v>4430000</v>
      </c>
      <c r="Y59" s="272">
        <v>5000000</v>
      </c>
      <c r="Z59" s="285">
        <f t="shared" si="2"/>
        <v>9430000</v>
      </c>
      <c r="AA59" s="309">
        <f t="shared" si="4"/>
        <v>235750</v>
      </c>
      <c r="AB59" s="257" t="s">
        <v>404</v>
      </c>
      <c r="AC59" s="257" t="s">
        <v>403</v>
      </c>
      <c r="AD59" s="257" t="s">
        <v>55</v>
      </c>
      <c r="AE59" s="168" t="s">
        <v>3948</v>
      </c>
    </row>
    <row r="60" spans="1:31" ht="176.25" customHeight="1" x14ac:dyDescent="0.35">
      <c r="A60" s="104" t="s">
        <v>98</v>
      </c>
      <c r="B60" s="104">
        <v>2025</v>
      </c>
      <c r="C60" s="146" t="s">
        <v>3572</v>
      </c>
      <c r="D60" s="146" t="s">
        <v>3208</v>
      </c>
      <c r="E60" s="252" t="s">
        <v>3572</v>
      </c>
      <c r="F60" s="149" t="s">
        <v>3654</v>
      </c>
      <c r="G60" s="306">
        <v>45869</v>
      </c>
      <c r="H60" s="146" t="s">
        <v>3653</v>
      </c>
      <c r="I60" s="252">
        <v>901534121</v>
      </c>
      <c r="J60" s="258" t="s">
        <v>3949</v>
      </c>
      <c r="K60" s="309">
        <v>98381800</v>
      </c>
      <c r="L60" s="104">
        <v>5</v>
      </c>
      <c r="M60" s="272">
        <v>4430000</v>
      </c>
      <c r="N60" s="272">
        <v>55008000</v>
      </c>
      <c r="O60" s="272">
        <v>30000000</v>
      </c>
      <c r="P60" s="285">
        <f t="shared" si="3"/>
        <v>89438000</v>
      </c>
      <c r="Q60" s="272">
        <v>8943800</v>
      </c>
      <c r="R60" s="252" t="s">
        <v>4109</v>
      </c>
      <c r="S60" s="252" t="s">
        <v>3951</v>
      </c>
      <c r="T60" s="272" t="s">
        <v>3952</v>
      </c>
      <c r="U60" s="272"/>
      <c r="V60" s="272"/>
      <c r="W60" s="252" t="s">
        <v>3953</v>
      </c>
      <c r="X60" s="272">
        <v>4430000</v>
      </c>
      <c r="Y60" s="272">
        <v>28000000</v>
      </c>
      <c r="Z60" s="285">
        <f t="shared" si="2"/>
        <v>32430000</v>
      </c>
      <c r="AA60" s="309">
        <f t="shared" si="4"/>
        <v>810750</v>
      </c>
      <c r="AB60" s="257" t="s">
        <v>404</v>
      </c>
      <c r="AC60" s="257" t="s">
        <v>403</v>
      </c>
      <c r="AD60" s="257" t="s">
        <v>55</v>
      </c>
      <c r="AE60" s="168" t="s">
        <v>3950</v>
      </c>
    </row>
    <row r="61" spans="1:31" ht="176.25" customHeight="1" x14ac:dyDescent="0.35">
      <c r="A61" s="104" t="s">
        <v>2882</v>
      </c>
      <c r="B61" s="104">
        <v>2025</v>
      </c>
      <c r="C61" s="146" t="s">
        <v>3573</v>
      </c>
      <c r="D61" s="146" t="s">
        <v>3208</v>
      </c>
      <c r="E61" s="252" t="s">
        <v>3573</v>
      </c>
      <c r="F61" s="149" t="s">
        <v>4501</v>
      </c>
      <c r="G61" s="306">
        <v>45880</v>
      </c>
      <c r="H61" s="146" t="s">
        <v>3656</v>
      </c>
      <c r="I61" s="252">
        <v>9010286285</v>
      </c>
      <c r="J61" s="258" t="s">
        <v>3902</v>
      </c>
      <c r="K61" s="309">
        <v>98381800</v>
      </c>
      <c r="L61" s="104">
        <v>5</v>
      </c>
      <c r="M61" s="272">
        <v>4430000</v>
      </c>
      <c r="N61" s="272">
        <v>55008000</v>
      </c>
      <c r="O61" s="272">
        <v>30000000</v>
      </c>
      <c r="P61" s="285">
        <f t="shared" si="3"/>
        <v>89438000</v>
      </c>
      <c r="Q61" s="272">
        <v>8943800</v>
      </c>
      <c r="R61" s="252" t="s">
        <v>4502</v>
      </c>
      <c r="S61" s="252" t="s">
        <v>3863</v>
      </c>
      <c r="T61" s="272">
        <v>416066000</v>
      </c>
      <c r="U61" s="272"/>
      <c r="V61" s="272"/>
      <c r="W61" s="272" t="s">
        <v>4503</v>
      </c>
      <c r="X61" s="272">
        <v>4430000</v>
      </c>
      <c r="Y61" s="272">
        <v>49140000</v>
      </c>
      <c r="Z61" s="285">
        <f t="shared" si="2"/>
        <v>53570000</v>
      </c>
      <c r="AA61" s="309">
        <f t="shared" si="4"/>
        <v>1339250</v>
      </c>
      <c r="AB61" s="257" t="s">
        <v>404</v>
      </c>
      <c r="AC61" s="257" t="s">
        <v>403</v>
      </c>
      <c r="AD61" s="257" t="s">
        <v>55</v>
      </c>
      <c r="AE61" s="168" t="s">
        <v>3954</v>
      </c>
    </row>
    <row r="62" spans="1:31" ht="176.25" customHeight="1" x14ac:dyDescent="0.35">
      <c r="A62" s="257" t="s">
        <v>98</v>
      </c>
      <c r="B62" s="257">
        <v>2025</v>
      </c>
      <c r="C62" s="258" t="s">
        <v>3574</v>
      </c>
      <c r="D62" s="258" t="s">
        <v>3208</v>
      </c>
      <c r="E62" s="286" t="s">
        <v>3574</v>
      </c>
      <c r="F62" s="308" t="s">
        <v>4143</v>
      </c>
      <c r="G62" s="306">
        <v>45874</v>
      </c>
      <c r="H62" s="258" t="s">
        <v>3657</v>
      </c>
      <c r="I62" s="252">
        <v>8080024486</v>
      </c>
      <c r="J62" s="258" t="s">
        <v>3903</v>
      </c>
      <c r="K62" s="309">
        <v>98381800</v>
      </c>
      <c r="L62" s="104">
        <v>5</v>
      </c>
      <c r="M62" s="272">
        <v>4430000</v>
      </c>
      <c r="N62" s="272">
        <v>55008000</v>
      </c>
      <c r="O62" s="272">
        <v>30000000</v>
      </c>
      <c r="P62" s="285">
        <f t="shared" si="3"/>
        <v>89438000</v>
      </c>
      <c r="Q62" s="272">
        <v>8943800</v>
      </c>
      <c r="R62" s="252" t="s">
        <v>4179</v>
      </c>
      <c r="S62" s="252" t="s">
        <v>3585</v>
      </c>
      <c r="T62" s="272">
        <v>872880000</v>
      </c>
      <c r="U62" s="272"/>
      <c r="V62" s="272"/>
      <c r="W62" s="252" t="s">
        <v>4170</v>
      </c>
      <c r="X62" s="272">
        <v>4430000</v>
      </c>
      <c r="Y62" s="272">
        <v>55008000</v>
      </c>
      <c r="Z62" s="285">
        <f t="shared" si="2"/>
        <v>59438000</v>
      </c>
      <c r="AA62" s="309">
        <f t="shared" si="4"/>
        <v>1485950</v>
      </c>
      <c r="AB62" s="257" t="s">
        <v>404</v>
      </c>
      <c r="AC62" s="257" t="s">
        <v>403</v>
      </c>
      <c r="AD62" s="257" t="s">
        <v>55</v>
      </c>
      <c r="AE62" s="168" t="s">
        <v>3955</v>
      </c>
    </row>
    <row r="63" spans="1:31" ht="176.25" customHeight="1" x14ac:dyDescent="0.35">
      <c r="A63" s="104" t="s">
        <v>3225</v>
      </c>
      <c r="B63" s="104">
        <v>2025</v>
      </c>
      <c r="C63" s="146" t="s">
        <v>3705</v>
      </c>
      <c r="D63" s="146" t="s">
        <v>3208</v>
      </c>
      <c r="E63" s="252" t="s">
        <v>3705</v>
      </c>
      <c r="F63" s="149" t="s">
        <v>3956</v>
      </c>
      <c r="G63" s="306">
        <v>45870</v>
      </c>
      <c r="H63" s="258" t="s">
        <v>3704</v>
      </c>
      <c r="I63" s="252">
        <v>832003647</v>
      </c>
      <c r="J63" s="146" t="s">
        <v>3879</v>
      </c>
      <c r="K63" s="309">
        <v>127531800</v>
      </c>
      <c r="L63" s="104">
        <v>5</v>
      </c>
      <c r="M63" s="272">
        <v>6220000</v>
      </c>
      <c r="N63" s="272">
        <v>79718000</v>
      </c>
      <c r="O63" s="272">
        <v>30000000</v>
      </c>
      <c r="P63" s="285">
        <f t="shared" si="3"/>
        <v>115938000</v>
      </c>
      <c r="Q63" s="272">
        <v>11593800</v>
      </c>
      <c r="R63" s="252" t="s">
        <v>4265</v>
      </c>
      <c r="S63" s="252" t="s">
        <v>3957</v>
      </c>
      <c r="T63" s="272">
        <v>489128000</v>
      </c>
      <c r="U63" s="272"/>
      <c r="V63" s="272"/>
      <c r="W63" s="252" t="s">
        <v>3958</v>
      </c>
      <c r="X63" s="272">
        <v>6220000</v>
      </c>
      <c r="Y63" s="272">
        <v>60000000</v>
      </c>
      <c r="Z63" s="285">
        <f t="shared" si="2"/>
        <v>66220000</v>
      </c>
      <c r="AA63" s="309">
        <f t="shared" si="4"/>
        <v>1655500</v>
      </c>
      <c r="AB63" s="257" t="s">
        <v>404</v>
      </c>
      <c r="AC63" s="257" t="s">
        <v>403</v>
      </c>
      <c r="AD63" s="257" t="s">
        <v>55</v>
      </c>
      <c r="AE63" s="168" t="s">
        <v>3959</v>
      </c>
    </row>
    <row r="64" spans="1:31" ht="176.25" customHeight="1" x14ac:dyDescent="0.35">
      <c r="A64" s="104" t="s">
        <v>1103</v>
      </c>
      <c r="B64" s="104">
        <v>2025</v>
      </c>
      <c r="C64" s="146" t="s">
        <v>3706</v>
      </c>
      <c r="D64" s="146" t="s">
        <v>3208</v>
      </c>
      <c r="E64" s="104" t="str">
        <f>C64</f>
        <v>EPC-PDA-CAS-062-2025</v>
      </c>
      <c r="F64" s="149" t="s">
        <v>4464</v>
      </c>
      <c r="G64" s="306">
        <v>45880</v>
      </c>
      <c r="H64" s="258" t="s">
        <v>3880</v>
      </c>
      <c r="I64" s="252">
        <v>832008161</v>
      </c>
      <c r="J64" s="146" t="s">
        <v>3881</v>
      </c>
      <c r="K64" s="309">
        <v>149417400</v>
      </c>
      <c r="L64" s="104">
        <v>5</v>
      </c>
      <c r="M64" s="272">
        <v>8090000</v>
      </c>
      <c r="N64" s="272">
        <v>97744000</v>
      </c>
      <c r="O64" s="272">
        <v>30000000</v>
      </c>
      <c r="P64" s="285">
        <f t="shared" si="3"/>
        <v>135834000</v>
      </c>
      <c r="Q64" s="272">
        <v>13583400</v>
      </c>
      <c r="R64" s="104" t="s">
        <v>4738</v>
      </c>
      <c r="S64" s="252" t="s">
        <v>4739</v>
      </c>
      <c r="T64" s="272" t="s">
        <v>4740</v>
      </c>
      <c r="U64" s="272"/>
      <c r="V64" s="272"/>
      <c r="W64" s="272" t="s">
        <v>4741</v>
      </c>
      <c r="X64" s="272">
        <v>8090000</v>
      </c>
      <c r="Y64" s="272">
        <v>15000000</v>
      </c>
      <c r="Z64" s="272">
        <f t="shared" si="2"/>
        <v>23090000</v>
      </c>
      <c r="AA64" s="272">
        <f t="shared" si="4"/>
        <v>577250</v>
      </c>
      <c r="AB64" s="257" t="s">
        <v>404</v>
      </c>
      <c r="AC64" s="257" t="s">
        <v>403</v>
      </c>
      <c r="AD64" s="257" t="s">
        <v>55</v>
      </c>
      <c r="AE64" s="168" t="s">
        <v>3960</v>
      </c>
    </row>
    <row r="65" spans="1:31" ht="176.25" customHeight="1" x14ac:dyDescent="0.35">
      <c r="A65" s="104" t="s">
        <v>1103</v>
      </c>
      <c r="B65" s="104">
        <v>2025</v>
      </c>
      <c r="C65" s="146" t="s">
        <v>3707</v>
      </c>
      <c r="D65" s="146" t="s">
        <v>3208</v>
      </c>
      <c r="E65" s="104" t="str">
        <f t="shared" ref="E65:E128" si="5">C65</f>
        <v>EPC-PDA-CAS-063-2025</v>
      </c>
      <c r="F65" s="149" t="s">
        <v>4504</v>
      </c>
      <c r="G65" s="306">
        <v>45880</v>
      </c>
      <c r="H65" s="258" t="s">
        <v>3882</v>
      </c>
      <c r="I65" s="252">
        <v>832003941</v>
      </c>
      <c r="J65" s="146" t="s">
        <v>3883</v>
      </c>
      <c r="K65" s="309">
        <v>127531800</v>
      </c>
      <c r="L65" s="104">
        <v>5</v>
      </c>
      <c r="M65" s="272">
        <v>6220000</v>
      </c>
      <c r="N65" s="272">
        <v>79718000</v>
      </c>
      <c r="O65" s="272">
        <v>30000000</v>
      </c>
      <c r="P65" s="285">
        <f t="shared" si="3"/>
        <v>115938000</v>
      </c>
      <c r="Q65" s="272">
        <v>11593800</v>
      </c>
      <c r="R65" s="104" t="s">
        <v>4742</v>
      </c>
      <c r="S65" s="252" t="s">
        <v>4141</v>
      </c>
      <c r="T65" s="272">
        <v>204814000</v>
      </c>
      <c r="U65" s="272"/>
      <c r="V65" s="272"/>
      <c r="W65" s="272" t="s">
        <v>4505</v>
      </c>
      <c r="X65" s="252">
        <v>6220000</v>
      </c>
      <c r="Y65" s="272">
        <v>10000000</v>
      </c>
      <c r="Z65" s="285">
        <f t="shared" si="2"/>
        <v>16220000</v>
      </c>
      <c r="AA65" s="309">
        <f t="shared" si="4"/>
        <v>405500</v>
      </c>
      <c r="AB65" s="272" t="s">
        <v>404</v>
      </c>
      <c r="AC65" s="257" t="s">
        <v>403</v>
      </c>
      <c r="AD65" s="257" t="s">
        <v>55</v>
      </c>
      <c r="AE65" s="168" t="s">
        <v>3961</v>
      </c>
    </row>
    <row r="66" spans="1:31" ht="176.25" customHeight="1" x14ac:dyDescent="0.35">
      <c r="A66" s="104" t="s">
        <v>106</v>
      </c>
      <c r="B66" s="104">
        <v>2025</v>
      </c>
      <c r="C66" s="146" t="s">
        <v>3708</v>
      </c>
      <c r="D66" s="146" t="s">
        <v>3208</v>
      </c>
      <c r="E66" s="104" t="str">
        <f t="shared" si="5"/>
        <v>EPC-PDA-CAS-064-2025</v>
      </c>
      <c r="F66" s="149" t="s">
        <v>3844</v>
      </c>
      <c r="G66" s="306">
        <v>45868</v>
      </c>
      <c r="H66" s="258" t="s">
        <v>3842</v>
      </c>
      <c r="I66" s="252">
        <v>832005283</v>
      </c>
      <c r="J66" s="146" t="s">
        <v>3843</v>
      </c>
      <c r="K66" s="309">
        <v>127531800</v>
      </c>
      <c r="L66" s="104">
        <v>5</v>
      </c>
      <c r="M66" s="272">
        <v>6220000</v>
      </c>
      <c r="N66" s="272">
        <v>79718000</v>
      </c>
      <c r="O66" s="272">
        <v>30000000</v>
      </c>
      <c r="P66" s="285">
        <f t="shared" si="3"/>
        <v>115938000</v>
      </c>
      <c r="Q66" s="272">
        <v>11593800</v>
      </c>
      <c r="R66" s="318" t="s">
        <v>4112</v>
      </c>
      <c r="S66" s="252" t="s">
        <v>3845</v>
      </c>
      <c r="T66" s="272">
        <v>231314000</v>
      </c>
      <c r="U66" s="272"/>
      <c r="V66" s="272"/>
      <c r="W66" s="252" t="s">
        <v>3846</v>
      </c>
      <c r="X66" s="272">
        <v>6220000</v>
      </c>
      <c r="Y66" s="272">
        <v>50000000</v>
      </c>
      <c r="Z66" s="285">
        <f t="shared" si="2"/>
        <v>56220000</v>
      </c>
      <c r="AA66" s="309">
        <f t="shared" si="4"/>
        <v>1405500</v>
      </c>
      <c r="AB66" s="257" t="s">
        <v>404</v>
      </c>
      <c r="AC66" s="257" t="s">
        <v>403</v>
      </c>
      <c r="AD66" s="257" t="s">
        <v>55</v>
      </c>
      <c r="AE66" s="168" t="s">
        <v>3847</v>
      </c>
    </row>
    <row r="67" spans="1:31" ht="176.25" customHeight="1" x14ac:dyDescent="0.35">
      <c r="A67" s="104" t="s">
        <v>106</v>
      </c>
      <c r="B67" s="104">
        <v>2025</v>
      </c>
      <c r="C67" s="146" t="s">
        <v>3709</v>
      </c>
      <c r="D67" s="146" t="s">
        <v>3208</v>
      </c>
      <c r="E67" s="104" t="str">
        <f t="shared" si="5"/>
        <v>EPC-PDA-CAS-065-2025</v>
      </c>
      <c r="F67" s="149" t="s">
        <v>3860</v>
      </c>
      <c r="G67" s="306">
        <v>45869</v>
      </c>
      <c r="H67" s="258" t="s">
        <v>3861</v>
      </c>
      <c r="I67" s="252">
        <v>900051849</v>
      </c>
      <c r="J67" s="146" t="s">
        <v>3862</v>
      </c>
      <c r="K67" s="309">
        <v>98381800</v>
      </c>
      <c r="L67" s="104">
        <v>5</v>
      </c>
      <c r="M67" s="272">
        <v>4430000</v>
      </c>
      <c r="N67" s="272">
        <v>55008000</v>
      </c>
      <c r="O67" s="272">
        <v>30000000</v>
      </c>
      <c r="P67" s="285">
        <f t="shared" si="3"/>
        <v>89438000</v>
      </c>
      <c r="Q67" s="284">
        <v>8943800</v>
      </c>
      <c r="R67" s="252" t="s">
        <v>4251</v>
      </c>
      <c r="S67" s="252" t="s">
        <v>3863</v>
      </c>
      <c r="T67" s="272">
        <v>416066000</v>
      </c>
      <c r="U67" s="145"/>
      <c r="V67" s="145"/>
      <c r="W67" s="252" t="s">
        <v>3864</v>
      </c>
      <c r="X67" s="272">
        <v>4430000</v>
      </c>
      <c r="Y67" s="272">
        <v>3000000</v>
      </c>
      <c r="Z67" s="285">
        <f t="shared" si="2"/>
        <v>7430000</v>
      </c>
      <c r="AA67" s="309">
        <f t="shared" ref="AA67:AA82" si="6">Z67*2.5%</f>
        <v>185750</v>
      </c>
      <c r="AB67" s="257" t="s">
        <v>404</v>
      </c>
      <c r="AC67" s="257" t="s">
        <v>403</v>
      </c>
      <c r="AD67" s="257" t="s">
        <v>55</v>
      </c>
      <c r="AE67" s="168" t="s">
        <v>3865</v>
      </c>
    </row>
    <row r="68" spans="1:31" ht="176.25" customHeight="1" x14ac:dyDescent="0.35">
      <c r="A68" s="104" t="s">
        <v>106</v>
      </c>
      <c r="B68" s="104">
        <v>2025</v>
      </c>
      <c r="C68" s="146" t="s">
        <v>3710</v>
      </c>
      <c r="D68" s="146" t="s">
        <v>3208</v>
      </c>
      <c r="E68" s="104" t="str">
        <f t="shared" si="5"/>
        <v>EPC-PDA-CAS-066-2025</v>
      </c>
      <c r="F68" s="311" t="s">
        <v>3878</v>
      </c>
      <c r="G68" s="306">
        <v>45868</v>
      </c>
      <c r="H68" s="258" t="s">
        <v>3839</v>
      </c>
      <c r="I68" s="252">
        <v>900216662</v>
      </c>
      <c r="J68" s="146" t="s">
        <v>3838</v>
      </c>
      <c r="K68" s="309">
        <v>98381800</v>
      </c>
      <c r="L68" s="104">
        <v>5</v>
      </c>
      <c r="M68" s="272">
        <v>4430000</v>
      </c>
      <c r="N68" s="272">
        <v>55008000</v>
      </c>
      <c r="O68" s="272">
        <v>30000000</v>
      </c>
      <c r="P68" s="285">
        <f t="shared" si="3"/>
        <v>89438000</v>
      </c>
      <c r="Q68" s="284">
        <v>8943800</v>
      </c>
      <c r="R68" s="252" t="s">
        <v>4114</v>
      </c>
      <c r="S68" s="252" t="s">
        <v>3432</v>
      </c>
      <c r="T68" s="272">
        <v>297190000</v>
      </c>
      <c r="U68" s="272"/>
      <c r="V68" s="272"/>
      <c r="W68" s="252" t="s">
        <v>3840</v>
      </c>
      <c r="X68" s="272">
        <v>4430000</v>
      </c>
      <c r="Y68" s="272">
        <v>55008000</v>
      </c>
      <c r="Z68" s="285">
        <f t="shared" ref="Z68:Z131" si="7">SUM(X68:Y68)</f>
        <v>59438000</v>
      </c>
      <c r="AA68" s="309">
        <f t="shared" si="6"/>
        <v>1485950</v>
      </c>
      <c r="AB68" s="257" t="s">
        <v>404</v>
      </c>
      <c r="AC68" s="257" t="s">
        <v>403</v>
      </c>
      <c r="AD68" s="257" t="s">
        <v>55</v>
      </c>
      <c r="AE68" s="168" t="s">
        <v>3841</v>
      </c>
    </row>
    <row r="69" spans="1:31" ht="176.25" customHeight="1" x14ac:dyDescent="0.35">
      <c r="A69" s="104" t="s">
        <v>106</v>
      </c>
      <c r="B69" s="104">
        <v>2025</v>
      </c>
      <c r="C69" s="146" t="s">
        <v>3711</v>
      </c>
      <c r="D69" s="146" t="s">
        <v>3208</v>
      </c>
      <c r="E69" s="104" t="str">
        <f t="shared" si="5"/>
        <v>EPC-PDA-CAS-067-2025</v>
      </c>
      <c r="F69" s="149" t="s">
        <v>3966</v>
      </c>
      <c r="G69" s="306">
        <v>45870</v>
      </c>
      <c r="H69" s="258" t="s">
        <v>3963</v>
      </c>
      <c r="I69" s="252">
        <v>90185097</v>
      </c>
      <c r="J69" s="146" t="s">
        <v>3965</v>
      </c>
      <c r="K69" s="309">
        <v>98381800</v>
      </c>
      <c r="L69" s="104">
        <v>5</v>
      </c>
      <c r="M69" s="272">
        <v>4430000</v>
      </c>
      <c r="N69" s="272">
        <v>55008000</v>
      </c>
      <c r="O69" s="272">
        <v>30000000</v>
      </c>
      <c r="P69" s="285">
        <f t="shared" si="3"/>
        <v>89438000</v>
      </c>
      <c r="Q69" s="272">
        <v>8943800</v>
      </c>
      <c r="R69" s="252" t="s">
        <v>4257</v>
      </c>
      <c r="S69" s="252" t="s">
        <v>3863</v>
      </c>
      <c r="T69" s="272">
        <v>416066000</v>
      </c>
      <c r="U69" s="272"/>
      <c r="V69" s="272"/>
      <c r="W69" s="252" t="s">
        <v>3962</v>
      </c>
      <c r="X69" s="272">
        <v>4430000</v>
      </c>
      <c r="Y69" s="272">
        <v>10000000</v>
      </c>
      <c r="Z69" s="285">
        <f t="shared" si="7"/>
        <v>14430000</v>
      </c>
      <c r="AA69" s="309">
        <f t="shared" si="6"/>
        <v>360750</v>
      </c>
      <c r="AB69" s="257" t="s">
        <v>404</v>
      </c>
      <c r="AC69" s="257" t="s">
        <v>403</v>
      </c>
      <c r="AD69" s="257" t="s">
        <v>55</v>
      </c>
      <c r="AE69" s="168" t="s">
        <v>3964</v>
      </c>
    </row>
    <row r="70" spans="1:31" ht="176.25" customHeight="1" x14ac:dyDescent="0.35">
      <c r="A70" s="104" t="s">
        <v>3640</v>
      </c>
      <c r="B70" s="104">
        <v>2025</v>
      </c>
      <c r="C70" s="146" t="s">
        <v>3712</v>
      </c>
      <c r="D70" s="146" t="s">
        <v>3208</v>
      </c>
      <c r="E70" s="104" t="str">
        <f t="shared" si="5"/>
        <v>EPC-PDA-CAS-068-2025</v>
      </c>
      <c r="F70" s="149" t="s">
        <v>4189</v>
      </c>
      <c r="G70" s="306">
        <v>45874</v>
      </c>
      <c r="H70" s="258" t="s">
        <v>3885</v>
      </c>
      <c r="I70" s="252">
        <v>9000383082</v>
      </c>
      <c r="J70" s="146" t="s">
        <v>3887</v>
      </c>
      <c r="K70" s="309">
        <v>127531800</v>
      </c>
      <c r="L70" s="104">
        <v>5</v>
      </c>
      <c r="M70" s="272">
        <v>6220000</v>
      </c>
      <c r="N70" s="272">
        <v>79718000</v>
      </c>
      <c r="O70" s="272">
        <v>30000000</v>
      </c>
      <c r="P70" s="285">
        <f t="shared" si="3"/>
        <v>115938000</v>
      </c>
      <c r="Q70" s="272">
        <v>11593800</v>
      </c>
      <c r="R70" s="332"/>
      <c r="S70" s="252" t="s">
        <v>4165</v>
      </c>
      <c r="T70" s="272">
        <v>799194000</v>
      </c>
      <c r="U70" s="272"/>
      <c r="V70" s="272"/>
      <c r="W70" s="252" t="s">
        <v>4166</v>
      </c>
      <c r="X70" s="272">
        <v>6220000</v>
      </c>
      <c r="Y70" s="272">
        <v>5000000</v>
      </c>
      <c r="Z70" s="285">
        <f t="shared" si="7"/>
        <v>11220000</v>
      </c>
      <c r="AA70" s="309">
        <f t="shared" si="6"/>
        <v>280500</v>
      </c>
      <c r="AB70" s="257" t="s">
        <v>404</v>
      </c>
      <c r="AC70" s="257" t="s">
        <v>403</v>
      </c>
      <c r="AD70" s="257" t="s">
        <v>55</v>
      </c>
      <c r="AE70" s="168" t="s">
        <v>3967</v>
      </c>
    </row>
    <row r="71" spans="1:31" ht="176.25" customHeight="1" x14ac:dyDescent="0.35">
      <c r="A71" s="104" t="s">
        <v>3225</v>
      </c>
      <c r="B71" s="104">
        <v>2025</v>
      </c>
      <c r="C71" s="146" t="s">
        <v>3713</v>
      </c>
      <c r="D71" s="146" t="s">
        <v>3208</v>
      </c>
      <c r="E71" s="104" t="str">
        <f t="shared" si="5"/>
        <v>EPC-PDA-CAS-069-2025</v>
      </c>
      <c r="F71" s="149" t="s">
        <v>4178</v>
      </c>
      <c r="G71" s="306">
        <v>45875</v>
      </c>
      <c r="H71" s="258" t="s">
        <v>3727</v>
      </c>
      <c r="I71" s="252">
        <v>9002582214</v>
      </c>
      <c r="J71" s="146" t="s">
        <v>3726</v>
      </c>
      <c r="K71" s="309">
        <v>98381800</v>
      </c>
      <c r="L71" s="104">
        <v>5</v>
      </c>
      <c r="M71" s="272">
        <v>4430000</v>
      </c>
      <c r="N71" s="272">
        <v>55008000</v>
      </c>
      <c r="O71" s="272">
        <v>30000000</v>
      </c>
      <c r="P71" s="285">
        <f t="shared" si="3"/>
        <v>89438000</v>
      </c>
      <c r="Q71" s="272">
        <v>8943800</v>
      </c>
      <c r="R71" s="104"/>
      <c r="S71" s="252" t="s">
        <v>4176</v>
      </c>
      <c r="T71" s="272">
        <v>416066000</v>
      </c>
      <c r="U71" s="272"/>
      <c r="V71" s="272"/>
      <c r="W71" s="252" t="s">
        <v>4177</v>
      </c>
      <c r="X71" s="272">
        <v>4430000</v>
      </c>
      <c r="Y71" s="272">
        <v>7000000</v>
      </c>
      <c r="Z71" s="285">
        <f t="shared" si="7"/>
        <v>11430000</v>
      </c>
      <c r="AA71" s="309">
        <f t="shared" si="6"/>
        <v>285750</v>
      </c>
      <c r="AB71" s="257" t="s">
        <v>404</v>
      </c>
      <c r="AC71" s="257" t="s">
        <v>403</v>
      </c>
      <c r="AD71" s="257" t="s">
        <v>55</v>
      </c>
      <c r="AE71" s="168" t="s">
        <v>3968</v>
      </c>
    </row>
    <row r="72" spans="1:31" ht="176.25" customHeight="1" x14ac:dyDescent="0.35">
      <c r="A72" s="104" t="s">
        <v>3640</v>
      </c>
      <c r="B72" s="104">
        <v>2025</v>
      </c>
      <c r="C72" s="146" t="s">
        <v>3714</v>
      </c>
      <c r="D72" s="146" t="s">
        <v>3208</v>
      </c>
      <c r="E72" s="104" t="str">
        <f t="shared" si="5"/>
        <v>EPC-PDA-CAS-070-2025</v>
      </c>
      <c r="F72" s="149" t="s">
        <v>4144</v>
      </c>
      <c r="G72" s="306">
        <v>45873</v>
      </c>
      <c r="H72" s="258" t="s">
        <v>3729</v>
      </c>
      <c r="I72" s="252">
        <v>900045616</v>
      </c>
      <c r="J72" s="146" t="s">
        <v>3888</v>
      </c>
      <c r="K72" s="309">
        <v>98381800</v>
      </c>
      <c r="L72" s="104">
        <v>5</v>
      </c>
      <c r="M72" s="272">
        <v>4430000</v>
      </c>
      <c r="N72" s="272">
        <v>55008000</v>
      </c>
      <c r="O72" s="272">
        <v>30000000</v>
      </c>
      <c r="P72" s="285">
        <f t="shared" si="3"/>
        <v>89438000</v>
      </c>
      <c r="Q72" s="272">
        <v>8943800</v>
      </c>
      <c r="R72" s="104"/>
      <c r="S72" s="252" t="s">
        <v>4171</v>
      </c>
      <c r="T72" s="272">
        <v>59438000</v>
      </c>
      <c r="U72" s="272"/>
      <c r="V72" s="272"/>
      <c r="W72" s="252" t="s">
        <v>4172</v>
      </c>
      <c r="X72" s="272">
        <v>4430000</v>
      </c>
      <c r="Y72" s="272">
        <v>5000000</v>
      </c>
      <c r="Z72" s="285">
        <f t="shared" si="7"/>
        <v>9430000</v>
      </c>
      <c r="AA72" s="309">
        <f t="shared" si="6"/>
        <v>235750</v>
      </c>
      <c r="AB72" s="257" t="s">
        <v>404</v>
      </c>
      <c r="AC72" s="257" t="s">
        <v>403</v>
      </c>
      <c r="AD72" s="257" t="s">
        <v>55</v>
      </c>
      <c r="AE72" s="168" t="s">
        <v>3969</v>
      </c>
    </row>
    <row r="73" spans="1:31" ht="176.25" customHeight="1" x14ac:dyDescent="0.35">
      <c r="A73" s="104" t="s">
        <v>864</v>
      </c>
      <c r="B73" s="104">
        <v>2025</v>
      </c>
      <c r="C73" s="146" t="s">
        <v>3715</v>
      </c>
      <c r="D73" s="146" t="s">
        <v>3208</v>
      </c>
      <c r="E73" s="104" t="str">
        <f t="shared" si="5"/>
        <v>EPC-PDA-CAS-071-2025</v>
      </c>
      <c r="F73" s="149" t="s">
        <v>4703</v>
      </c>
      <c r="G73" s="306">
        <v>45874</v>
      </c>
      <c r="H73" s="258" t="s">
        <v>3971</v>
      </c>
      <c r="I73" s="252">
        <v>900823813</v>
      </c>
      <c r="J73" s="146" t="s">
        <v>3970</v>
      </c>
      <c r="K73" s="309">
        <v>127531800</v>
      </c>
      <c r="L73" s="104">
        <v>5</v>
      </c>
      <c r="M73" s="272">
        <v>6220000</v>
      </c>
      <c r="N73" s="272">
        <v>79718000</v>
      </c>
      <c r="O73" s="272">
        <v>30000000</v>
      </c>
      <c r="P73" s="285">
        <f t="shared" si="3"/>
        <v>115938000</v>
      </c>
      <c r="Q73" s="284">
        <v>11593800</v>
      </c>
      <c r="R73" s="104" t="s">
        <v>4743</v>
      </c>
      <c r="S73" s="252" t="s">
        <v>4173</v>
      </c>
      <c r="T73" s="252">
        <v>443190000</v>
      </c>
      <c r="U73" s="272"/>
      <c r="V73" s="272"/>
      <c r="W73" s="272" t="s">
        <v>4174</v>
      </c>
      <c r="X73" s="252">
        <v>6220000</v>
      </c>
      <c r="Y73" s="272">
        <v>44718000</v>
      </c>
      <c r="Z73" s="285">
        <f t="shared" si="7"/>
        <v>50938000</v>
      </c>
      <c r="AA73" s="309">
        <f t="shared" si="6"/>
        <v>1273450</v>
      </c>
      <c r="AB73" s="257" t="s">
        <v>404</v>
      </c>
      <c r="AC73" s="257" t="s">
        <v>403</v>
      </c>
      <c r="AD73" s="257" t="s">
        <v>55</v>
      </c>
      <c r="AE73" s="168" t="s">
        <v>3972</v>
      </c>
    </row>
    <row r="74" spans="1:31" ht="176.25" customHeight="1" x14ac:dyDescent="0.35">
      <c r="A74" s="104" t="s">
        <v>203</v>
      </c>
      <c r="B74" s="104">
        <v>2025</v>
      </c>
      <c r="C74" s="146" t="s">
        <v>3716</v>
      </c>
      <c r="D74" s="146" t="s">
        <v>3208</v>
      </c>
      <c r="E74" s="104" t="str">
        <f t="shared" si="5"/>
        <v>EPC-PDA-CAS-072-2025</v>
      </c>
      <c r="F74" s="149" t="s">
        <v>3891</v>
      </c>
      <c r="G74" s="306">
        <v>45868</v>
      </c>
      <c r="H74" s="258" t="s">
        <v>3889</v>
      </c>
      <c r="I74" s="252">
        <v>832002778</v>
      </c>
      <c r="J74" s="146" t="s">
        <v>3890</v>
      </c>
      <c r="K74" s="309">
        <v>127531800</v>
      </c>
      <c r="L74" s="104">
        <v>5</v>
      </c>
      <c r="M74" s="284">
        <v>6220000</v>
      </c>
      <c r="N74" s="284">
        <v>79718000</v>
      </c>
      <c r="O74" s="284">
        <v>30000000</v>
      </c>
      <c r="P74" s="285">
        <f t="shared" si="3"/>
        <v>115938000</v>
      </c>
      <c r="Q74" s="284">
        <v>11593800</v>
      </c>
      <c r="R74" s="252" t="s">
        <v>4273</v>
      </c>
      <c r="S74" s="252" t="s">
        <v>3892</v>
      </c>
      <c r="T74" s="284">
        <v>409628000</v>
      </c>
      <c r="U74" s="145"/>
      <c r="V74" s="145"/>
      <c r="W74" s="252" t="s">
        <v>3893</v>
      </c>
      <c r="X74" s="284">
        <v>6220000</v>
      </c>
      <c r="Y74" s="284">
        <v>27011775</v>
      </c>
      <c r="Z74" s="285">
        <f t="shared" si="7"/>
        <v>33231775</v>
      </c>
      <c r="AA74" s="309">
        <f t="shared" si="6"/>
        <v>830794.375</v>
      </c>
      <c r="AB74" s="257" t="s">
        <v>404</v>
      </c>
      <c r="AC74" s="257" t="s">
        <v>403</v>
      </c>
      <c r="AD74" s="257" t="s">
        <v>55</v>
      </c>
      <c r="AE74" s="168" t="s">
        <v>3894</v>
      </c>
    </row>
    <row r="75" spans="1:31" ht="176.25" customHeight="1" x14ac:dyDescent="0.35">
      <c r="A75" s="104" t="s">
        <v>203</v>
      </c>
      <c r="B75" s="104">
        <v>2025</v>
      </c>
      <c r="C75" s="146" t="s">
        <v>3717</v>
      </c>
      <c r="D75" s="146" t="s">
        <v>3208</v>
      </c>
      <c r="E75" s="104" t="str">
        <f t="shared" si="5"/>
        <v>EPC-PDA-CAS-073-2025</v>
      </c>
      <c r="F75" s="149" t="s">
        <v>3973</v>
      </c>
      <c r="G75" s="306">
        <v>45870</v>
      </c>
      <c r="H75" s="258" t="s">
        <v>3895</v>
      </c>
      <c r="I75" s="252">
        <v>8320104828</v>
      </c>
      <c r="J75" s="146" t="s">
        <v>3896</v>
      </c>
      <c r="K75" s="309">
        <v>98381800</v>
      </c>
      <c r="L75" s="104">
        <v>5</v>
      </c>
      <c r="M75" s="272">
        <v>4430000</v>
      </c>
      <c r="N75" s="272">
        <v>55008000</v>
      </c>
      <c r="O75" s="272">
        <v>30000000</v>
      </c>
      <c r="P75" s="285">
        <f t="shared" si="3"/>
        <v>89438000</v>
      </c>
      <c r="Q75" s="272">
        <v>8943800</v>
      </c>
      <c r="R75" s="252" t="s">
        <v>4264</v>
      </c>
      <c r="S75" s="272" t="s">
        <v>3975</v>
      </c>
      <c r="T75" s="272">
        <v>469066000</v>
      </c>
      <c r="U75" s="272"/>
      <c r="V75" s="252"/>
      <c r="W75" s="272" t="s">
        <v>3976</v>
      </c>
      <c r="X75" s="272">
        <v>4430000</v>
      </c>
      <c r="Y75" s="252">
        <v>55008000</v>
      </c>
      <c r="Z75" s="285">
        <f t="shared" si="7"/>
        <v>59438000</v>
      </c>
      <c r="AA75" s="309">
        <f t="shared" si="6"/>
        <v>1485950</v>
      </c>
      <c r="AB75" s="257" t="s">
        <v>404</v>
      </c>
      <c r="AC75" s="257" t="s">
        <v>403</v>
      </c>
      <c r="AD75" s="257" t="s">
        <v>55</v>
      </c>
      <c r="AE75" s="168" t="s">
        <v>3974</v>
      </c>
    </row>
    <row r="76" spans="1:31" ht="176.25" customHeight="1" x14ac:dyDescent="0.35">
      <c r="A76" s="104" t="s">
        <v>203</v>
      </c>
      <c r="B76" s="104">
        <v>2025</v>
      </c>
      <c r="C76" s="146" t="s">
        <v>3718</v>
      </c>
      <c r="D76" s="146" t="s">
        <v>3208</v>
      </c>
      <c r="E76" s="104" t="str">
        <f t="shared" si="5"/>
        <v>EPC-PDA-CAS-074-2025</v>
      </c>
      <c r="F76" s="149" t="s">
        <v>3855</v>
      </c>
      <c r="G76" s="306">
        <v>45869</v>
      </c>
      <c r="H76" s="258" t="s">
        <v>3728</v>
      </c>
      <c r="I76" s="252">
        <v>901013082</v>
      </c>
      <c r="J76" s="146" t="s">
        <v>3856</v>
      </c>
      <c r="K76" s="309">
        <v>98381800</v>
      </c>
      <c r="L76" s="104">
        <v>5</v>
      </c>
      <c r="M76" s="272">
        <v>4430000</v>
      </c>
      <c r="N76" s="272">
        <v>55008000</v>
      </c>
      <c r="O76" s="272">
        <v>30000000</v>
      </c>
      <c r="P76" s="285">
        <f t="shared" si="3"/>
        <v>89438000</v>
      </c>
      <c r="Q76" s="284">
        <v>8943800</v>
      </c>
      <c r="R76" s="252" t="s">
        <v>4113</v>
      </c>
      <c r="S76" s="252" t="s">
        <v>3857</v>
      </c>
      <c r="T76" s="272">
        <v>237752000</v>
      </c>
      <c r="U76" s="272"/>
      <c r="V76" s="272"/>
      <c r="W76" s="252" t="s">
        <v>3858</v>
      </c>
      <c r="X76" s="272">
        <v>4430000</v>
      </c>
      <c r="Y76" s="272">
        <v>2000000</v>
      </c>
      <c r="Z76" s="285">
        <f t="shared" si="7"/>
        <v>6430000</v>
      </c>
      <c r="AA76" s="309">
        <f t="shared" si="6"/>
        <v>160750</v>
      </c>
      <c r="AB76" s="257" t="s">
        <v>404</v>
      </c>
      <c r="AC76" s="257" t="s">
        <v>403</v>
      </c>
      <c r="AD76" s="257" t="s">
        <v>55</v>
      </c>
      <c r="AE76" s="168" t="s">
        <v>3859</v>
      </c>
    </row>
    <row r="77" spans="1:31" ht="176.25" customHeight="1" x14ac:dyDescent="0.35">
      <c r="A77" s="104" t="s">
        <v>88</v>
      </c>
      <c r="B77" s="104">
        <v>2025</v>
      </c>
      <c r="C77" s="146" t="s">
        <v>3719</v>
      </c>
      <c r="D77" s="146" t="s">
        <v>3208</v>
      </c>
      <c r="E77" s="104" t="str">
        <f t="shared" si="5"/>
        <v>EPC-PDA-CAS-075-2025</v>
      </c>
      <c r="F77" s="149" t="s">
        <v>4148</v>
      </c>
      <c r="G77" s="306">
        <v>45873</v>
      </c>
      <c r="H77" s="258" t="s">
        <v>3779</v>
      </c>
      <c r="I77" s="252">
        <v>901062085</v>
      </c>
      <c r="J77" s="146" t="s">
        <v>3778</v>
      </c>
      <c r="K77" s="309">
        <v>98381800</v>
      </c>
      <c r="L77" s="104">
        <v>5</v>
      </c>
      <c r="M77" s="272">
        <v>4430000</v>
      </c>
      <c r="N77" s="272">
        <v>55008000</v>
      </c>
      <c r="O77" s="272">
        <v>30000000</v>
      </c>
      <c r="P77" s="285">
        <f t="shared" si="3"/>
        <v>89438000</v>
      </c>
      <c r="Q77" s="284">
        <v>8943800</v>
      </c>
      <c r="R77" s="104"/>
      <c r="S77" s="252" t="s">
        <v>4175</v>
      </c>
      <c r="T77" s="272">
        <v>799194000</v>
      </c>
      <c r="U77" s="272"/>
      <c r="V77" s="272"/>
      <c r="W77" s="252" t="s">
        <v>4166</v>
      </c>
      <c r="X77" s="272">
        <v>4430000</v>
      </c>
      <c r="Y77" s="272">
        <v>6790000</v>
      </c>
      <c r="Z77" s="285">
        <f t="shared" si="7"/>
        <v>11220000</v>
      </c>
      <c r="AA77" s="309">
        <f t="shared" si="6"/>
        <v>280500</v>
      </c>
      <c r="AB77" s="257" t="s">
        <v>404</v>
      </c>
      <c r="AC77" s="257" t="s">
        <v>403</v>
      </c>
      <c r="AD77" s="257" t="s">
        <v>55</v>
      </c>
      <c r="AE77" s="168" t="s">
        <v>3977</v>
      </c>
    </row>
    <row r="78" spans="1:31" ht="176.25" customHeight="1" x14ac:dyDescent="0.35">
      <c r="A78" s="104" t="s">
        <v>245</v>
      </c>
      <c r="B78" s="104">
        <v>2025</v>
      </c>
      <c r="C78" s="146" t="s">
        <v>3720</v>
      </c>
      <c r="D78" s="146" t="s">
        <v>3208</v>
      </c>
      <c r="E78" s="104" t="str">
        <f t="shared" si="5"/>
        <v>EPC-PDA-CAS-076-2025</v>
      </c>
      <c r="F78" s="149" t="s">
        <v>4506</v>
      </c>
      <c r="G78" s="306">
        <v>45880</v>
      </c>
      <c r="H78" s="258" t="s">
        <v>3794</v>
      </c>
      <c r="I78" s="252">
        <v>832003131</v>
      </c>
      <c r="J78" s="146" t="s">
        <v>3793</v>
      </c>
      <c r="K78" s="309">
        <v>149417400</v>
      </c>
      <c r="L78" s="104">
        <v>5</v>
      </c>
      <c r="M78" s="272">
        <v>8090000</v>
      </c>
      <c r="N78" s="272">
        <v>97744000</v>
      </c>
      <c r="O78" s="272">
        <v>30000000</v>
      </c>
      <c r="P78" s="285">
        <f t="shared" si="3"/>
        <v>135834000</v>
      </c>
      <c r="Q78" s="272">
        <v>13583400</v>
      </c>
      <c r="R78" s="104" t="s">
        <v>4744</v>
      </c>
      <c r="S78" s="252" t="s">
        <v>3673</v>
      </c>
      <c r="T78" s="272">
        <v>773318000</v>
      </c>
      <c r="U78" s="272"/>
      <c r="V78" s="252"/>
      <c r="W78" s="272" t="s">
        <v>4507</v>
      </c>
      <c r="X78" s="272">
        <v>8090000</v>
      </c>
      <c r="Y78" s="272">
        <v>2000000</v>
      </c>
      <c r="Z78" s="285">
        <f t="shared" si="7"/>
        <v>10090000</v>
      </c>
      <c r="AA78" s="309">
        <f t="shared" si="6"/>
        <v>252250</v>
      </c>
      <c r="AB78" s="272" t="s">
        <v>404</v>
      </c>
      <c r="AC78" s="257" t="s">
        <v>403</v>
      </c>
      <c r="AD78" s="257" t="s">
        <v>55</v>
      </c>
      <c r="AE78" s="168" t="s">
        <v>3978</v>
      </c>
    </row>
    <row r="79" spans="1:31" ht="176.25" customHeight="1" x14ac:dyDescent="0.35">
      <c r="A79" s="104" t="s">
        <v>90</v>
      </c>
      <c r="B79" s="104">
        <v>2025</v>
      </c>
      <c r="C79" s="146" t="s">
        <v>3721</v>
      </c>
      <c r="D79" s="146" t="s">
        <v>3208</v>
      </c>
      <c r="E79" s="104" t="str">
        <f t="shared" si="5"/>
        <v>EPC-PDA-CAS-077-2025</v>
      </c>
      <c r="F79" s="149" t="s">
        <v>4149</v>
      </c>
      <c r="G79" s="306">
        <v>45873</v>
      </c>
      <c r="H79" s="258" t="s">
        <v>3796</v>
      </c>
      <c r="I79" s="252">
        <v>900001339</v>
      </c>
      <c r="J79" s="146" t="s">
        <v>3795</v>
      </c>
      <c r="K79" s="309">
        <v>98381800</v>
      </c>
      <c r="L79" s="104">
        <v>5</v>
      </c>
      <c r="M79" s="272">
        <v>4430000</v>
      </c>
      <c r="N79" s="272">
        <v>55008000</v>
      </c>
      <c r="O79" s="272">
        <v>30000000</v>
      </c>
      <c r="P79" s="285">
        <f t="shared" si="3"/>
        <v>89438000</v>
      </c>
      <c r="Q79" s="284">
        <v>8943800</v>
      </c>
      <c r="R79" s="252" t="s">
        <v>4246</v>
      </c>
      <c r="S79" s="252" t="s">
        <v>3869</v>
      </c>
      <c r="T79" s="272">
        <v>264252000</v>
      </c>
      <c r="U79" s="272"/>
      <c r="V79" s="272"/>
      <c r="W79" s="252" t="s">
        <v>4247</v>
      </c>
      <c r="X79" s="272">
        <v>4430000</v>
      </c>
      <c r="Y79" s="272">
        <v>40008000</v>
      </c>
      <c r="Z79" s="285">
        <f t="shared" si="7"/>
        <v>44438000</v>
      </c>
      <c r="AA79" s="309">
        <f t="shared" si="6"/>
        <v>1110950</v>
      </c>
      <c r="AB79" s="257" t="s">
        <v>404</v>
      </c>
      <c r="AC79" s="257" t="s">
        <v>403</v>
      </c>
      <c r="AD79" s="257" t="s">
        <v>55</v>
      </c>
      <c r="AE79" s="168" t="s">
        <v>3979</v>
      </c>
    </row>
    <row r="80" spans="1:31" ht="176.25" customHeight="1" x14ac:dyDescent="0.35">
      <c r="A80" s="104" t="s">
        <v>3640</v>
      </c>
      <c r="B80" s="104">
        <v>2025</v>
      </c>
      <c r="C80" s="146" t="s">
        <v>3722</v>
      </c>
      <c r="D80" s="146" t="s">
        <v>3208</v>
      </c>
      <c r="E80" s="104" t="str">
        <f t="shared" si="5"/>
        <v>EPC-PDA-CAS-078-2025</v>
      </c>
      <c r="F80" s="149" t="s">
        <v>4150</v>
      </c>
      <c r="G80" s="306">
        <v>45873</v>
      </c>
      <c r="H80" s="146" t="s">
        <v>3647</v>
      </c>
      <c r="I80" s="252">
        <v>9017388184</v>
      </c>
      <c r="J80" s="146" t="s">
        <v>3980</v>
      </c>
      <c r="K80" s="309">
        <v>98381800</v>
      </c>
      <c r="L80" s="104">
        <v>5</v>
      </c>
      <c r="M80" s="272">
        <v>4430000</v>
      </c>
      <c r="N80" s="272">
        <v>55008000</v>
      </c>
      <c r="O80" s="272">
        <v>30000000</v>
      </c>
      <c r="P80" s="285">
        <f t="shared" si="3"/>
        <v>89438000</v>
      </c>
      <c r="Q80" s="284">
        <v>8943800</v>
      </c>
      <c r="R80" s="252" t="s">
        <v>4241</v>
      </c>
      <c r="S80" s="252" t="s">
        <v>3957</v>
      </c>
      <c r="T80" s="272">
        <v>489128000</v>
      </c>
      <c r="U80" s="272"/>
      <c r="V80" s="272"/>
      <c r="W80" s="252" t="s">
        <v>4242</v>
      </c>
      <c r="X80" s="272">
        <v>4430000</v>
      </c>
      <c r="Y80" s="272">
        <v>3000000</v>
      </c>
      <c r="Z80" s="285">
        <f t="shared" si="7"/>
        <v>7430000</v>
      </c>
      <c r="AA80" s="309">
        <f t="shared" si="6"/>
        <v>185750</v>
      </c>
      <c r="AB80" s="257" t="s">
        <v>404</v>
      </c>
      <c r="AC80" s="257" t="s">
        <v>403</v>
      </c>
      <c r="AD80" s="257" t="s">
        <v>55</v>
      </c>
      <c r="AE80" s="168" t="s">
        <v>3981</v>
      </c>
    </row>
    <row r="81" spans="1:31" ht="176.25" customHeight="1" x14ac:dyDescent="0.35">
      <c r="A81" s="104" t="s">
        <v>3803</v>
      </c>
      <c r="B81" s="104">
        <v>2025</v>
      </c>
      <c r="C81" s="146" t="s">
        <v>3723</v>
      </c>
      <c r="D81" s="146" t="s">
        <v>3208</v>
      </c>
      <c r="E81" s="104" t="str">
        <f t="shared" si="5"/>
        <v>EPC-PDA-CAS-079-2025</v>
      </c>
      <c r="F81" s="149" t="s">
        <v>3866</v>
      </c>
      <c r="G81" s="306">
        <v>45869</v>
      </c>
      <c r="H81" s="258" t="s">
        <v>3867</v>
      </c>
      <c r="I81" s="252">
        <v>832008486</v>
      </c>
      <c r="J81" s="146" t="s">
        <v>3868</v>
      </c>
      <c r="K81" s="309">
        <v>98381800</v>
      </c>
      <c r="L81" s="104">
        <v>5</v>
      </c>
      <c r="M81" s="272">
        <v>4430000</v>
      </c>
      <c r="N81" s="272">
        <v>55008000</v>
      </c>
      <c r="O81" s="272">
        <v>30000000</v>
      </c>
      <c r="P81" s="285">
        <f t="shared" si="3"/>
        <v>89438000</v>
      </c>
      <c r="Q81" s="284">
        <v>8943800</v>
      </c>
      <c r="R81" s="252" t="s">
        <v>4250</v>
      </c>
      <c r="S81" s="252" t="s">
        <v>3869</v>
      </c>
      <c r="T81" s="272">
        <v>264252000</v>
      </c>
      <c r="U81" s="272"/>
      <c r="V81" s="272"/>
      <c r="W81" s="252" t="s">
        <v>3870</v>
      </c>
      <c r="X81" s="272">
        <v>4430000</v>
      </c>
      <c r="Y81" s="272">
        <v>55008000</v>
      </c>
      <c r="Z81" s="285">
        <f t="shared" si="7"/>
        <v>59438000</v>
      </c>
      <c r="AA81" s="309">
        <f t="shared" si="6"/>
        <v>1485950</v>
      </c>
      <c r="AB81" s="257" t="s">
        <v>404</v>
      </c>
      <c r="AC81" s="257" t="s">
        <v>403</v>
      </c>
      <c r="AD81" s="257" t="s">
        <v>55</v>
      </c>
      <c r="AE81" s="168" t="s">
        <v>3871</v>
      </c>
    </row>
    <row r="82" spans="1:31" ht="176.25" customHeight="1" x14ac:dyDescent="0.35">
      <c r="A82" s="104" t="s">
        <v>3803</v>
      </c>
      <c r="B82" s="104">
        <v>2025</v>
      </c>
      <c r="C82" s="146" t="s">
        <v>3724</v>
      </c>
      <c r="D82" s="146" t="s">
        <v>3208</v>
      </c>
      <c r="E82" s="104" t="str">
        <f t="shared" si="5"/>
        <v>EPC-PDA-CAS-080-2025</v>
      </c>
      <c r="F82" s="149" t="s">
        <v>3872</v>
      </c>
      <c r="G82" s="306">
        <v>45869</v>
      </c>
      <c r="H82" s="146" t="s">
        <v>3874</v>
      </c>
      <c r="I82" s="252">
        <v>900992523</v>
      </c>
      <c r="J82" s="146" t="s">
        <v>3873</v>
      </c>
      <c r="K82" s="309">
        <v>98381800</v>
      </c>
      <c r="L82" s="104">
        <v>5</v>
      </c>
      <c r="M82" s="272">
        <v>4430000</v>
      </c>
      <c r="N82" s="272">
        <v>55008000</v>
      </c>
      <c r="O82" s="272">
        <v>30000000</v>
      </c>
      <c r="P82" s="285">
        <f t="shared" si="3"/>
        <v>89438000</v>
      </c>
      <c r="Q82" s="284">
        <v>8943800</v>
      </c>
      <c r="R82" s="252" t="s">
        <v>4108</v>
      </c>
      <c r="S82" s="252" t="s">
        <v>3875</v>
      </c>
      <c r="T82" s="272">
        <v>443190000</v>
      </c>
      <c r="U82" s="145"/>
      <c r="V82" s="145"/>
      <c r="W82" s="252" t="s">
        <v>3876</v>
      </c>
      <c r="X82" s="272">
        <v>4430000</v>
      </c>
      <c r="Y82" s="272">
        <v>55008000</v>
      </c>
      <c r="Z82" s="285">
        <f t="shared" si="7"/>
        <v>59438000</v>
      </c>
      <c r="AA82" s="309">
        <f t="shared" si="6"/>
        <v>1485950</v>
      </c>
      <c r="AB82" s="257" t="s">
        <v>404</v>
      </c>
      <c r="AC82" s="257" t="s">
        <v>403</v>
      </c>
      <c r="AD82" s="257" t="s">
        <v>55</v>
      </c>
      <c r="AE82" s="168" t="s">
        <v>3877</v>
      </c>
    </row>
    <row r="83" spans="1:31" s="313" customFormat="1" ht="26.25" customHeight="1" x14ac:dyDescent="0.35">
      <c r="A83" s="314" t="s">
        <v>3803</v>
      </c>
      <c r="B83" s="314">
        <v>2025</v>
      </c>
      <c r="C83" s="315" t="s">
        <v>3725</v>
      </c>
      <c r="D83" s="315" t="s">
        <v>3208</v>
      </c>
      <c r="E83" s="314" t="str">
        <f t="shared" si="5"/>
        <v>EPC-PDA-CAS-081-2025</v>
      </c>
      <c r="F83" s="149" t="s">
        <v>539</v>
      </c>
      <c r="G83" s="306" t="s">
        <v>1485</v>
      </c>
      <c r="H83" s="316" t="s">
        <v>1485</v>
      </c>
      <c r="I83" s="252" t="s">
        <v>1485</v>
      </c>
      <c r="J83" s="316" t="s">
        <v>1485</v>
      </c>
      <c r="K83" s="317" t="s">
        <v>1485</v>
      </c>
      <c r="L83" s="316" t="s">
        <v>1485</v>
      </c>
      <c r="M83" s="316" t="s">
        <v>1485</v>
      </c>
      <c r="N83" s="316" t="s">
        <v>1485</v>
      </c>
      <c r="O83" s="316" t="s">
        <v>1485</v>
      </c>
      <c r="P83" s="316" t="s">
        <v>1485</v>
      </c>
      <c r="Q83" s="316" t="s">
        <v>1485</v>
      </c>
      <c r="R83" s="316" t="s">
        <v>1485</v>
      </c>
      <c r="S83" s="316" t="s">
        <v>1485</v>
      </c>
      <c r="T83" s="316" t="s">
        <v>1485</v>
      </c>
      <c r="U83" s="316" t="s">
        <v>1485</v>
      </c>
      <c r="V83" s="316" t="s">
        <v>1485</v>
      </c>
      <c r="W83" s="316" t="s">
        <v>1485</v>
      </c>
      <c r="X83" s="316" t="s">
        <v>1485</v>
      </c>
      <c r="Y83" s="316" t="s">
        <v>1485</v>
      </c>
      <c r="Z83" s="316" t="s">
        <v>1485</v>
      </c>
      <c r="AA83" s="316" t="s">
        <v>1485</v>
      </c>
      <c r="AB83" s="316" t="s">
        <v>1485</v>
      </c>
      <c r="AC83" s="316" t="s">
        <v>1485</v>
      </c>
      <c r="AD83" s="316" t="s">
        <v>1485</v>
      </c>
      <c r="AE83" s="316" t="s">
        <v>1485</v>
      </c>
    </row>
    <row r="84" spans="1:31" ht="176.25" customHeight="1" x14ac:dyDescent="0.35">
      <c r="A84" s="104" t="s">
        <v>88</v>
      </c>
      <c r="B84" s="104">
        <v>2025</v>
      </c>
      <c r="C84" s="146" t="s">
        <v>3809</v>
      </c>
      <c r="D84" s="146" t="s">
        <v>3208</v>
      </c>
      <c r="E84" s="104" t="str">
        <f t="shared" si="5"/>
        <v>EPC-PDA-CAS-082-2025</v>
      </c>
      <c r="F84" s="149" t="s">
        <v>4151</v>
      </c>
      <c r="G84" s="306">
        <v>45873</v>
      </c>
      <c r="H84" s="258" t="s">
        <v>3832</v>
      </c>
      <c r="I84" s="252">
        <v>832003436</v>
      </c>
      <c r="J84" s="146" t="s">
        <v>3831</v>
      </c>
      <c r="K84" s="309">
        <v>98381800</v>
      </c>
      <c r="L84" s="104">
        <v>5</v>
      </c>
      <c r="M84" s="272">
        <v>4430000</v>
      </c>
      <c r="N84" s="272">
        <v>55008000</v>
      </c>
      <c r="O84" s="272">
        <v>30000000</v>
      </c>
      <c r="P84" s="285">
        <f t="shared" si="3"/>
        <v>89438000</v>
      </c>
      <c r="Q84" s="284">
        <v>8943800</v>
      </c>
      <c r="R84" s="252" t="s">
        <v>4243</v>
      </c>
      <c r="S84" s="252" t="s">
        <v>4244</v>
      </c>
      <c r="T84" s="272">
        <v>178314000</v>
      </c>
      <c r="U84" s="145"/>
      <c r="V84" s="145"/>
      <c r="W84" s="252" t="s">
        <v>4245</v>
      </c>
      <c r="X84" s="272">
        <v>4430000</v>
      </c>
      <c r="Y84" s="272">
        <v>3008000</v>
      </c>
      <c r="Z84" s="285">
        <f t="shared" si="7"/>
        <v>7438000</v>
      </c>
      <c r="AA84" s="309">
        <f t="shared" ref="AA84:AA147" si="8">Z84*2.5%</f>
        <v>185950</v>
      </c>
      <c r="AB84" s="257" t="s">
        <v>404</v>
      </c>
      <c r="AC84" s="257" t="s">
        <v>403</v>
      </c>
      <c r="AD84" s="257" t="s">
        <v>55</v>
      </c>
      <c r="AE84" s="168" t="s">
        <v>3982</v>
      </c>
    </row>
    <row r="85" spans="1:31" ht="176.25" customHeight="1" x14ac:dyDescent="0.35">
      <c r="A85" s="104" t="s">
        <v>3640</v>
      </c>
      <c r="B85" s="104">
        <v>2025</v>
      </c>
      <c r="C85" s="146" t="s">
        <v>3810</v>
      </c>
      <c r="D85" s="146" t="s">
        <v>3208</v>
      </c>
      <c r="E85" s="104" t="str">
        <f t="shared" si="5"/>
        <v>EPC-PDA-CAS-083-2025</v>
      </c>
      <c r="F85" s="149" t="s">
        <v>3984</v>
      </c>
      <c r="G85" s="306">
        <v>45870</v>
      </c>
      <c r="H85" s="258" t="s">
        <v>3923</v>
      </c>
      <c r="I85" s="252">
        <v>808003224</v>
      </c>
      <c r="J85" s="146" t="s">
        <v>3924</v>
      </c>
      <c r="K85" s="309">
        <v>127531800</v>
      </c>
      <c r="L85" s="104">
        <v>5</v>
      </c>
      <c r="M85" s="272">
        <v>6220000</v>
      </c>
      <c r="N85" s="272">
        <v>79718000</v>
      </c>
      <c r="O85" s="272">
        <v>30000000</v>
      </c>
      <c r="P85" s="285">
        <f t="shared" si="3"/>
        <v>115938000</v>
      </c>
      <c r="Q85" s="284">
        <v>11593800</v>
      </c>
      <c r="R85" s="104" t="s">
        <v>4745</v>
      </c>
      <c r="S85" s="284" t="s">
        <v>3925</v>
      </c>
      <c r="T85" s="284">
        <v>608566000</v>
      </c>
      <c r="U85" s="284"/>
      <c r="V85" s="284"/>
      <c r="W85" s="284" t="s">
        <v>3926</v>
      </c>
      <c r="X85" s="284">
        <v>6220000</v>
      </c>
      <c r="Y85" s="104">
        <v>0</v>
      </c>
      <c r="Z85" s="285">
        <f t="shared" si="7"/>
        <v>6220000</v>
      </c>
      <c r="AA85" s="309">
        <f t="shared" si="8"/>
        <v>155500</v>
      </c>
      <c r="AB85" s="257" t="s">
        <v>404</v>
      </c>
      <c r="AC85" s="257" t="s">
        <v>403</v>
      </c>
      <c r="AD85" s="257" t="s">
        <v>55</v>
      </c>
      <c r="AE85" s="168" t="s">
        <v>3983</v>
      </c>
    </row>
    <row r="86" spans="1:31" ht="176.25" customHeight="1" x14ac:dyDescent="0.35">
      <c r="A86" s="104" t="s">
        <v>90</v>
      </c>
      <c r="B86" s="104">
        <v>2025</v>
      </c>
      <c r="C86" s="146" t="s">
        <v>3811</v>
      </c>
      <c r="D86" s="146" t="s">
        <v>3208</v>
      </c>
      <c r="E86" s="104" t="str">
        <f t="shared" si="5"/>
        <v>EPC-PDA-CAS-084-2025</v>
      </c>
      <c r="F86" s="149" t="s">
        <v>4200</v>
      </c>
      <c r="G86" s="306">
        <v>45874</v>
      </c>
      <c r="H86" s="258" t="s">
        <v>3834</v>
      </c>
      <c r="I86" s="252">
        <v>901866972</v>
      </c>
      <c r="J86" s="146" t="s">
        <v>3833</v>
      </c>
      <c r="K86" s="309">
        <v>98381800</v>
      </c>
      <c r="L86" s="104">
        <v>5</v>
      </c>
      <c r="M86" s="272">
        <v>4430000</v>
      </c>
      <c r="N86" s="272">
        <v>55008000</v>
      </c>
      <c r="O86" s="272">
        <v>30000000</v>
      </c>
      <c r="P86" s="285">
        <f t="shared" ref="P86:P140" si="9">SUBTOTAL(9,M86:O86)</f>
        <v>89438000</v>
      </c>
      <c r="Q86" s="284">
        <v>8943800</v>
      </c>
      <c r="R86" s="104"/>
      <c r="S86" s="284" t="s">
        <v>4201</v>
      </c>
      <c r="T86" s="284" t="s">
        <v>4202</v>
      </c>
      <c r="U86" s="284"/>
      <c r="V86" s="284"/>
      <c r="W86" s="284" t="s">
        <v>4203</v>
      </c>
      <c r="X86" s="284">
        <v>4430000</v>
      </c>
      <c r="Y86" s="104">
        <v>0</v>
      </c>
      <c r="Z86" s="285">
        <f t="shared" si="7"/>
        <v>4430000</v>
      </c>
      <c r="AA86" s="309">
        <f t="shared" si="8"/>
        <v>110750</v>
      </c>
      <c r="AB86" s="257" t="s">
        <v>404</v>
      </c>
      <c r="AC86" s="257" t="s">
        <v>403</v>
      </c>
      <c r="AD86" s="257" t="s">
        <v>55</v>
      </c>
      <c r="AE86" s="168" t="s">
        <v>3985</v>
      </c>
    </row>
    <row r="87" spans="1:31" ht="176.25" customHeight="1" x14ac:dyDescent="0.35">
      <c r="A87" s="104" t="s">
        <v>245</v>
      </c>
      <c r="B87" s="104">
        <v>2025</v>
      </c>
      <c r="C87" s="146" t="s">
        <v>3812</v>
      </c>
      <c r="D87" s="146" t="s">
        <v>3208</v>
      </c>
      <c r="E87" s="104" t="str">
        <f t="shared" si="5"/>
        <v>EPC-PDA-CAS-085-2025</v>
      </c>
      <c r="F87" s="149" t="s">
        <v>4704</v>
      </c>
      <c r="G87" s="149" t="s">
        <v>3280</v>
      </c>
      <c r="H87" s="258" t="s">
        <v>3986</v>
      </c>
      <c r="I87" s="252">
        <v>808018570</v>
      </c>
      <c r="J87" s="146" t="s">
        <v>3837</v>
      </c>
      <c r="K87" s="309">
        <v>98381800</v>
      </c>
      <c r="L87" s="104">
        <v>5</v>
      </c>
      <c r="M87" s="272">
        <v>4430000</v>
      </c>
      <c r="N87" s="272">
        <v>55008000</v>
      </c>
      <c r="O87" s="272">
        <v>30000000</v>
      </c>
      <c r="P87" s="285">
        <f t="shared" si="9"/>
        <v>89438000</v>
      </c>
      <c r="Q87" s="284">
        <v>8943800</v>
      </c>
      <c r="R87" s="104" t="s">
        <v>4821</v>
      </c>
      <c r="S87" s="284" t="s">
        <v>4710</v>
      </c>
      <c r="T87" s="284">
        <v>456128000</v>
      </c>
      <c r="U87" s="284"/>
      <c r="V87" s="284"/>
      <c r="W87" s="284" t="s">
        <v>4711</v>
      </c>
      <c r="X87" s="284">
        <v>4430000</v>
      </c>
      <c r="Y87" s="284">
        <v>19550000</v>
      </c>
      <c r="Z87" s="284">
        <f t="shared" si="7"/>
        <v>23980000</v>
      </c>
      <c r="AA87" s="284">
        <f t="shared" si="8"/>
        <v>599500</v>
      </c>
      <c r="AB87" s="284" t="s">
        <v>404</v>
      </c>
      <c r="AC87" s="257" t="s">
        <v>403</v>
      </c>
      <c r="AD87" s="257" t="s">
        <v>55</v>
      </c>
      <c r="AE87" s="168" t="s">
        <v>3987</v>
      </c>
    </row>
    <row r="88" spans="1:31" ht="176.25" customHeight="1" x14ac:dyDescent="0.35">
      <c r="A88" s="104" t="s">
        <v>2882</v>
      </c>
      <c r="B88" s="104">
        <v>2025</v>
      </c>
      <c r="C88" s="146" t="s">
        <v>3813</v>
      </c>
      <c r="D88" s="146" t="s">
        <v>3208</v>
      </c>
      <c r="E88" s="104" t="str">
        <f t="shared" si="5"/>
        <v>EPC-PDA-CAS-086-2025</v>
      </c>
      <c r="F88" s="149" t="s">
        <v>4360</v>
      </c>
      <c r="G88" s="306">
        <v>45875</v>
      </c>
      <c r="H88" s="258" t="s">
        <v>3988</v>
      </c>
      <c r="I88" s="252">
        <v>901087922</v>
      </c>
      <c r="J88" s="146" t="s">
        <v>3989</v>
      </c>
      <c r="K88" s="309">
        <v>98381800</v>
      </c>
      <c r="L88" s="104">
        <v>5</v>
      </c>
      <c r="M88" s="272">
        <v>4430000</v>
      </c>
      <c r="N88" s="272">
        <v>55008000</v>
      </c>
      <c r="O88" s="272">
        <v>30000000</v>
      </c>
      <c r="P88" s="285">
        <f t="shared" si="9"/>
        <v>89438000</v>
      </c>
      <c r="Q88" s="284">
        <v>8943800</v>
      </c>
      <c r="R88" s="284" t="s">
        <v>4357</v>
      </c>
      <c r="S88" s="284" t="s">
        <v>4358</v>
      </c>
      <c r="T88" s="284">
        <v>118876000</v>
      </c>
      <c r="U88" s="145"/>
      <c r="V88" s="145"/>
      <c r="W88" s="284" t="s">
        <v>4359</v>
      </c>
      <c r="X88" s="284">
        <v>4430000</v>
      </c>
      <c r="Y88" s="284">
        <v>8000000</v>
      </c>
      <c r="Z88" s="285">
        <f t="shared" si="7"/>
        <v>12430000</v>
      </c>
      <c r="AA88" s="309">
        <f t="shared" si="8"/>
        <v>310750</v>
      </c>
      <c r="AB88" s="257" t="s">
        <v>404</v>
      </c>
      <c r="AC88" s="257" t="s">
        <v>403</v>
      </c>
      <c r="AD88" s="257" t="s">
        <v>55</v>
      </c>
      <c r="AE88" s="168" t="s">
        <v>3990</v>
      </c>
    </row>
    <row r="89" spans="1:31" ht="176.25" customHeight="1" x14ac:dyDescent="0.35">
      <c r="A89" s="169" t="s">
        <v>203</v>
      </c>
      <c r="B89" s="104">
        <v>2025</v>
      </c>
      <c r="C89" s="146" t="s">
        <v>3814</v>
      </c>
      <c r="D89" s="146" t="s">
        <v>3208</v>
      </c>
      <c r="E89" s="104" t="str">
        <f t="shared" si="5"/>
        <v>EPC-PDA-CAS-087-2025</v>
      </c>
      <c r="F89" s="149" t="s">
        <v>3992</v>
      </c>
      <c r="G89" s="306">
        <v>45870</v>
      </c>
      <c r="H89" s="258" t="s">
        <v>3991</v>
      </c>
      <c r="I89" s="252">
        <v>808001467</v>
      </c>
      <c r="J89" s="146" t="s">
        <v>3993</v>
      </c>
      <c r="K89" s="309">
        <v>127531800</v>
      </c>
      <c r="L89" s="104">
        <v>5</v>
      </c>
      <c r="M89" s="272">
        <v>6220000</v>
      </c>
      <c r="N89" s="272">
        <v>79718000</v>
      </c>
      <c r="O89" s="272">
        <v>30000000</v>
      </c>
      <c r="P89" s="285">
        <f t="shared" si="9"/>
        <v>115938000</v>
      </c>
      <c r="Q89" s="284">
        <v>11593800</v>
      </c>
      <c r="R89" s="284" t="s">
        <v>4270</v>
      </c>
      <c r="S89" s="284" t="s">
        <v>3994</v>
      </c>
      <c r="T89" s="284">
        <v>337252000</v>
      </c>
      <c r="U89" s="284"/>
      <c r="V89" s="284"/>
      <c r="W89" s="284" t="s">
        <v>3995</v>
      </c>
      <c r="X89" s="284">
        <v>6220000</v>
      </c>
      <c r="Y89" s="284">
        <v>20000000</v>
      </c>
      <c r="Z89" s="285">
        <f t="shared" si="7"/>
        <v>26220000</v>
      </c>
      <c r="AA89" s="309">
        <f t="shared" si="8"/>
        <v>655500</v>
      </c>
      <c r="AB89" s="257" t="s">
        <v>404</v>
      </c>
      <c r="AC89" s="257" t="s">
        <v>403</v>
      </c>
      <c r="AD89" s="257" t="s">
        <v>55</v>
      </c>
      <c r="AE89" s="168" t="s">
        <v>3996</v>
      </c>
    </row>
    <row r="90" spans="1:31" ht="176.25" customHeight="1" x14ac:dyDescent="0.35">
      <c r="A90" s="104" t="s">
        <v>203</v>
      </c>
      <c r="B90" s="104">
        <v>2025</v>
      </c>
      <c r="C90" s="146" t="s">
        <v>3815</v>
      </c>
      <c r="D90" s="146" t="s">
        <v>3208</v>
      </c>
      <c r="E90" s="104" t="str">
        <f t="shared" si="5"/>
        <v>EPC-PDA-CAS-088-2025</v>
      </c>
      <c r="F90" s="149" t="s">
        <v>4386</v>
      </c>
      <c r="G90" s="306">
        <v>45873</v>
      </c>
      <c r="H90" s="258" t="s">
        <v>3998</v>
      </c>
      <c r="I90" s="252">
        <v>808002098</v>
      </c>
      <c r="J90" s="146" t="s">
        <v>3997</v>
      </c>
      <c r="K90" s="309">
        <v>98381800</v>
      </c>
      <c r="L90" s="104">
        <v>5</v>
      </c>
      <c r="M90" s="272">
        <v>4430000</v>
      </c>
      <c r="N90" s="272">
        <v>55008000</v>
      </c>
      <c r="O90" s="272">
        <v>30000000</v>
      </c>
      <c r="P90" s="285">
        <f t="shared" si="9"/>
        <v>89438000</v>
      </c>
      <c r="Q90" s="284">
        <v>8943800</v>
      </c>
      <c r="R90" s="284" t="s">
        <v>4266</v>
      </c>
      <c r="S90" s="284" t="s">
        <v>4267</v>
      </c>
      <c r="T90" s="284">
        <v>436690000</v>
      </c>
      <c r="U90" s="284"/>
      <c r="V90" s="284"/>
      <c r="W90" s="284" t="s">
        <v>4268</v>
      </c>
      <c r="X90" s="284">
        <v>4430000</v>
      </c>
      <c r="Y90" s="284">
        <v>8000000</v>
      </c>
      <c r="Z90" s="285">
        <f t="shared" si="7"/>
        <v>12430000</v>
      </c>
      <c r="AA90" s="309">
        <f t="shared" si="8"/>
        <v>310750</v>
      </c>
      <c r="AB90" s="257" t="s">
        <v>404</v>
      </c>
      <c r="AC90" s="257" t="s">
        <v>403</v>
      </c>
      <c r="AD90" s="257" t="s">
        <v>55</v>
      </c>
      <c r="AE90" s="168" t="s">
        <v>3999</v>
      </c>
    </row>
    <row r="91" spans="1:31" ht="176.25" customHeight="1" x14ac:dyDescent="0.35">
      <c r="A91" s="104" t="s">
        <v>3225</v>
      </c>
      <c r="B91" s="104">
        <v>2025</v>
      </c>
      <c r="C91" s="146" t="s">
        <v>3816</v>
      </c>
      <c r="D91" s="146" t="s">
        <v>3208</v>
      </c>
      <c r="E91" s="104" t="str">
        <f t="shared" si="5"/>
        <v>EPC-PDA-CAS-089-2025</v>
      </c>
      <c r="F91" s="149" t="s">
        <v>4705</v>
      </c>
      <c r="G91" s="306">
        <v>45870</v>
      </c>
      <c r="H91" s="258" t="s">
        <v>4000</v>
      </c>
      <c r="I91" s="252">
        <v>832005722</v>
      </c>
      <c r="J91" s="146" t="s">
        <v>3906</v>
      </c>
      <c r="K91" s="309">
        <v>98381800</v>
      </c>
      <c r="L91" s="104">
        <v>5</v>
      </c>
      <c r="M91" s="272">
        <v>4430000</v>
      </c>
      <c r="N91" s="272">
        <v>55008000</v>
      </c>
      <c r="O91" s="272">
        <v>30000000</v>
      </c>
      <c r="P91" s="285">
        <f t="shared" si="9"/>
        <v>89438000</v>
      </c>
      <c r="Q91" s="284">
        <v>8943800</v>
      </c>
      <c r="R91" s="284" t="s">
        <v>4274</v>
      </c>
      <c r="S91" s="284" t="s">
        <v>4275</v>
      </c>
      <c r="T91" s="284">
        <v>23131400000</v>
      </c>
      <c r="U91" s="284"/>
      <c r="V91" s="284"/>
      <c r="W91" s="284" t="s">
        <v>4276</v>
      </c>
      <c r="X91" s="284">
        <v>4430000</v>
      </c>
      <c r="Y91" s="284">
        <v>5000000</v>
      </c>
      <c r="Z91" s="285">
        <f t="shared" si="7"/>
        <v>9430000</v>
      </c>
      <c r="AA91" s="309">
        <f t="shared" si="8"/>
        <v>235750</v>
      </c>
      <c r="AB91" s="257" t="s">
        <v>404</v>
      </c>
      <c r="AC91" s="257" t="s">
        <v>403</v>
      </c>
      <c r="AD91" s="257" t="s">
        <v>55</v>
      </c>
      <c r="AE91" s="168" t="s">
        <v>4001</v>
      </c>
    </row>
    <row r="92" spans="1:31" ht="176.25" customHeight="1" x14ac:dyDescent="0.35">
      <c r="A92" s="104" t="s">
        <v>3225</v>
      </c>
      <c r="B92" s="104">
        <v>2025</v>
      </c>
      <c r="C92" s="146" t="s">
        <v>3817</v>
      </c>
      <c r="D92" s="146" t="s">
        <v>3208</v>
      </c>
      <c r="E92" s="104" t="str">
        <f t="shared" si="5"/>
        <v>EPC-PDA-CAS-090-2025</v>
      </c>
      <c r="F92" s="149" t="s">
        <v>4706</v>
      </c>
      <c r="G92" s="149" t="s">
        <v>3280</v>
      </c>
      <c r="H92" s="258" t="s">
        <v>4002</v>
      </c>
      <c r="I92" s="252">
        <v>832004777</v>
      </c>
      <c r="J92" s="146" t="s">
        <v>3907</v>
      </c>
      <c r="K92" s="309">
        <v>98381800</v>
      </c>
      <c r="L92" s="104">
        <v>5</v>
      </c>
      <c r="M92" s="272">
        <v>4430000</v>
      </c>
      <c r="N92" s="272">
        <v>55008000</v>
      </c>
      <c r="O92" s="272">
        <v>30000000</v>
      </c>
      <c r="P92" s="285">
        <f t="shared" si="9"/>
        <v>89438000</v>
      </c>
      <c r="Q92" s="284">
        <v>8943800</v>
      </c>
      <c r="R92" s="104"/>
      <c r="S92" s="284" t="s">
        <v>4712</v>
      </c>
      <c r="T92" s="284" t="s">
        <v>4713</v>
      </c>
      <c r="U92" s="284"/>
      <c r="V92" s="284"/>
      <c r="W92" s="284" t="s">
        <v>4714</v>
      </c>
      <c r="X92" s="284">
        <v>4430000</v>
      </c>
      <c r="Y92" s="284">
        <v>10000000</v>
      </c>
      <c r="Z92" s="284">
        <f t="shared" si="7"/>
        <v>14430000</v>
      </c>
      <c r="AA92" s="309">
        <f t="shared" si="8"/>
        <v>360750</v>
      </c>
      <c r="AB92" s="257" t="s">
        <v>404</v>
      </c>
      <c r="AC92" s="257" t="s">
        <v>403</v>
      </c>
      <c r="AD92" s="257" t="s">
        <v>55</v>
      </c>
      <c r="AE92" s="168" t="s">
        <v>4003</v>
      </c>
    </row>
    <row r="93" spans="1:31" ht="176.25" customHeight="1" x14ac:dyDescent="0.35">
      <c r="A93" s="104" t="s">
        <v>3225</v>
      </c>
      <c r="B93" s="104">
        <v>2025</v>
      </c>
      <c r="C93" s="146" t="s">
        <v>3818</v>
      </c>
      <c r="D93" s="146" t="s">
        <v>3208</v>
      </c>
      <c r="E93" s="104" t="str">
        <f t="shared" si="5"/>
        <v>EPC-PDA-CAS-091-2025</v>
      </c>
      <c r="F93" s="149" t="s">
        <v>4204</v>
      </c>
      <c r="G93" s="306">
        <v>45874</v>
      </c>
      <c r="H93" s="258" t="s">
        <v>4205</v>
      </c>
      <c r="I93" s="252">
        <v>901116182</v>
      </c>
      <c r="J93" s="146" t="s">
        <v>3908</v>
      </c>
      <c r="K93" s="309">
        <v>98381800</v>
      </c>
      <c r="L93" s="104">
        <v>5</v>
      </c>
      <c r="M93" s="272">
        <v>4430000</v>
      </c>
      <c r="N93" s="272">
        <v>55008000</v>
      </c>
      <c r="O93" s="272">
        <v>30000000</v>
      </c>
      <c r="P93" s="285">
        <f t="shared" si="9"/>
        <v>89438000</v>
      </c>
      <c r="Q93" s="284">
        <v>8943800</v>
      </c>
      <c r="R93" s="284" t="s">
        <v>4361</v>
      </c>
      <c r="S93" s="284" t="s">
        <v>4206</v>
      </c>
      <c r="T93" s="284">
        <v>237752000</v>
      </c>
      <c r="U93" s="284"/>
      <c r="V93" s="284"/>
      <c r="W93" s="284" t="s">
        <v>4207</v>
      </c>
      <c r="X93" s="284">
        <v>4430000</v>
      </c>
      <c r="Y93" s="284">
        <v>5000000</v>
      </c>
      <c r="Z93" s="285">
        <f t="shared" si="7"/>
        <v>9430000</v>
      </c>
      <c r="AA93" s="309">
        <f t="shared" si="8"/>
        <v>235750</v>
      </c>
      <c r="AB93" s="257" t="s">
        <v>404</v>
      </c>
      <c r="AC93" s="257" t="s">
        <v>403</v>
      </c>
      <c r="AD93" s="257" t="s">
        <v>55</v>
      </c>
      <c r="AE93" s="168" t="s">
        <v>4208</v>
      </c>
    </row>
    <row r="94" spans="1:31" ht="176.25" customHeight="1" x14ac:dyDescent="0.35">
      <c r="A94" s="104" t="s">
        <v>3225</v>
      </c>
      <c r="B94" s="104">
        <v>2025</v>
      </c>
      <c r="C94" s="146" t="s">
        <v>3819</v>
      </c>
      <c r="D94" s="146" t="s">
        <v>3208</v>
      </c>
      <c r="E94" s="104" t="str">
        <f t="shared" si="5"/>
        <v>EPC-PDA-CAS-092-2025</v>
      </c>
      <c r="F94" s="149" t="s">
        <v>4508</v>
      </c>
      <c r="G94" s="306">
        <v>45881</v>
      </c>
      <c r="H94" s="258" t="s">
        <v>4387</v>
      </c>
      <c r="I94" s="252">
        <v>830506993</v>
      </c>
      <c r="J94" s="146" t="s">
        <v>3909</v>
      </c>
      <c r="K94" s="309">
        <v>98381800</v>
      </c>
      <c r="L94" s="104">
        <v>5</v>
      </c>
      <c r="M94" s="272">
        <v>4430000</v>
      </c>
      <c r="N94" s="272">
        <v>55008000</v>
      </c>
      <c r="O94" s="272">
        <v>30000000</v>
      </c>
      <c r="P94" s="285">
        <f t="shared" si="9"/>
        <v>89438000</v>
      </c>
      <c r="Q94" s="284">
        <v>8943800</v>
      </c>
      <c r="R94" s="104" t="s">
        <v>4746</v>
      </c>
      <c r="S94" s="252" t="s">
        <v>4206</v>
      </c>
      <c r="T94" s="272" t="s">
        <v>4202</v>
      </c>
      <c r="U94" s="272"/>
      <c r="V94" s="272"/>
      <c r="W94" s="272" t="s">
        <v>4509</v>
      </c>
      <c r="X94" s="272">
        <v>4430000</v>
      </c>
      <c r="Y94" s="272">
        <v>5000000</v>
      </c>
      <c r="Z94" s="285">
        <f t="shared" si="7"/>
        <v>9430000</v>
      </c>
      <c r="AA94" s="309">
        <f t="shared" si="8"/>
        <v>235750</v>
      </c>
      <c r="AB94" s="272" t="s">
        <v>404</v>
      </c>
      <c r="AC94" s="257" t="s">
        <v>403</v>
      </c>
      <c r="AD94" s="257" t="s">
        <v>55</v>
      </c>
      <c r="AE94" s="168" t="s">
        <v>4388</v>
      </c>
    </row>
    <row r="95" spans="1:31" ht="176.25" customHeight="1" x14ac:dyDescent="0.35">
      <c r="A95" s="104" t="s">
        <v>245</v>
      </c>
      <c r="B95" s="104">
        <v>2025</v>
      </c>
      <c r="C95" s="146" t="s">
        <v>3820</v>
      </c>
      <c r="D95" s="146" t="s">
        <v>3208</v>
      </c>
      <c r="E95" s="104" t="str">
        <f t="shared" si="5"/>
        <v>EPC-PDA-CAS-093-2025</v>
      </c>
      <c r="F95" s="149" t="s">
        <v>4510</v>
      </c>
      <c r="G95" s="306">
        <v>45880</v>
      </c>
      <c r="H95" s="258" t="s">
        <v>3913</v>
      </c>
      <c r="I95" s="252">
        <v>9001568191</v>
      </c>
      <c r="J95" s="146" t="s">
        <v>3912</v>
      </c>
      <c r="K95" s="309">
        <v>127531800</v>
      </c>
      <c r="L95" s="104">
        <v>5</v>
      </c>
      <c r="M95" s="272">
        <v>6220000</v>
      </c>
      <c r="N95" s="272">
        <v>79718000</v>
      </c>
      <c r="O95" s="272">
        <v>30000000</v>
      </c>
      <c r="P95" s="285">
        <f t="shared" si="9"/>
        <v>115938000</v>
      </c>
      <c r="Q95" s="284">
        <v>11593800</v>
      </c>
      <c r="R95" s="104" t="s">
        <v>4747</v>
      </c>
      <c r="S95" s="252" t="s">
        <v>3678</v>
      </c>
      <c r="T95" s="272" t="s">
        <v>4511</v>
      </c>
      <c r="U95" s="272"/>
      <c r="V95" s="272"/>
      <c r="W95" s="272" t="s">
        <v>4512</v>
      </c>
      <c r="X95" s="272">
        <v>6220000</v>
      </c>
      <c r="Y95" s="272">
        <v>10000000</v>
      </c>
      <c r="Z95" s="285">
        <f t="shared" si="7"/>
        <v>16220000</v>
      </c>
      <c r="AA95" s="309">
        <f t="shared" si="8"/>
        <v>405500</v>
      </c>
      <c r="AB95" s="257" t="s">
        <v>404</v>
      </c>
      <c r="AC95" s="257" t="s">
        <v>403</v>
      </c>
      <c r="AD95" s="257" t="s">
        <v>55</v>
      </c>
      <c r="AE95" s="168" t="s">
        <v>4004</v>
      </c>
    </row>
    <row r="96" spans="1:31" ht="176.25" customHeight="1" x14ac:dyDescent="0.35">
      <c r="A96" s="104" t="s">
        <v>3640</v>
      </c>
      <c r="B96" s="104">
        <v>2025</v>
      </c>
      <c r="C96" s="146" t="s">
        <v>3821</v>
      </c>
      <c r="D96" s="146" t="s">
        <v>3208</v>
      </c>
      <c r="E96" s="104" t="str">
        <f t="shared" si="5"/>
        <v>EPC-PDA-CAS-094-2025</v>
      </c>
      <c r="F96" s="149" t="s">
        <v>4006</v>
      </c>
      <c r="G96" s="306">
        <v>45870</v>
      </c>
      <c r="H96" s="258" t="s">
        <v>3914</v>
      </c>
      <c r="I96" s="252">
        <v>9010606233</v>
      </c>
      <c r="J96" s="146" t="s">
        <v>4005</v>
      </c>
      <c r="K96" s="309">
        <v>98381800</v>
      </c>
      <c r="L96" s="104">
        <v>5</v>
      </c>
      <c r="M96" s="272">
        <v>4430000</v>
      </c>
      <c r="N96" s="272">
        <v>55008000</v>
      </c>
      <c r="O96" s="272">
        <v>30000000</v>
      </c>
      <c r="P96" s="285">
        <f t="shared" si="9"/>
        <v>89438000</v>
      </c>
      <c r="Q96" s="284">
        <v>8943800</v>
      </c>
      <c r="R96" s="284" t="s">
        <v>4263</v>
      </c>
      <c r="S96" s="284" t="s">
        <v>3857</v>
      </c>
      <c r="T96" s="284">
        <v>237752000</v>
      </c>
      <c r="U96" s="284"/>
      <c r="V96" s="284"/>
      <c r="W96" s="284" t="s">
        <v>4007</v>
      </c>
      <c r="X96" s="284">
        <v>4430000</v>
      </c>
      <c r="Y96" s="284">
        <v>10000000</v>
      </c>
      <c r="Z96" s="285">
        <f t="shared" si="7"/>
        <v>14430000</v>
      </c>
      <c r="AA96" s="309">
        <f t="shared" si="8"/>
        <v>360750</v>
      </c>
      <c r="AB96" s="257" t="s">
        <v>404</v>
      </c>
      <c r="AC96" s="257" t="s">
        <v>403</v>
      </c>
      <c r="AD96" s="257" t="s">
        <v>55</v>
      </c>
      <c r="AE96" s="168" t="s">
        <v>4008</v>
      </c>
    </row>
    <row r="97" spans="1:31" ht="176.25" customHeight="1" x14ac:dyDescent="0.35">
      <c r="A97" s="104" t="s">
        <v>3640</v>
      </c>
      <c r="B97" s="104">
        <v>2025</v>
      </c>
      <c r="C97" s="146" t="s">
        <v>3822</v>
      </c>
      <c r="D97" s="146" t="s">
        <v>3208</v>
      </c>
      <c r="E97" s="104" t="str">
        <f t="shared" si="5"/>
        <v>EPC-PDA-CAS-095-2025</v>
      </c>
      <c r="F97" s="149" t="s">
        <v>4389</v>
      </c>
      <c r="G97" s="306">
        <v>45873</v>
      </c>
      <c r="H97" s="258" t="s">
        <v>3915</v>
      </c>
      <c r="I97" s="252">
        <v>9018255738</v>
      </c>
      <c r="J97" s="146" t="s">
        <v>4009</v>
      </c>
      <c r="K97" s="309">
        <v>98381800</v>
      </c>
      <c r="L97" s="104">
        <v>5</v>
      </c>
      <c r="M97" s="272">
        <v>4430000</v>
      </c>
      <c r="N97" s="272">
        <v>55008000</v>
      </c>
      <c r="O97" s="272">
        <v>30000000</v>
      </c>
      <c r="P97" s="285">
        <f t="shared" si="9"/>
        <v>89438000</v>
      </c>
      <c r="Q97" s="284">
        <v>8943800</v>
      </c>
      <c r="R97" s="104" t="s">
        <v>4748</v>
      </c>
      <c r="S97" s="284" t="s">
        <v>4391</v>
      </c>
      <c r="T97" s="284">
        <v>595004000</v>
      </c>
      <c r="U97" s="284"/>
      <c r="V97" s="284"/>
      <c r="W97" s="284" t="s">
        <v>4392</v>
      </c>
      <c r="X97" s="284">
        <v>4430000</v>
      </c>
      <c r="Y97" s="284">
        <v>3000000</v>
      </c>
      <c r="Z97" s="285">
        <f t="shared" si="7"/>
        <v>7430000</v>
      </c>
      <c r="AA97" s="309">
        <f t="shared" si="8"/>
        <v>185750</v>
      </c>
      <c r="AB97" s="284" t="s">
        <v>404</v>
      </c>
      <c r="AC97" s="257" t="s">
        <v>403</v>
      </c>
      <c r="AD97" s="257" t="s">
        <v>55</v>
      </c>
      <c r="AE97" s="168" t="s">
        <v>4010</v>
      </c>
    </row>
    <row r="98" spans="1:31" ht="176.25" customHeight="1" x14ac:dyDescent="0.35">
      <c r="A98" s="104" t="s">
        <v>3640</v>
      </c>
      <c r="B98" s="104">
        <v>2025</v>
      </c>
      <c r="C98" s="146" t="s">
        <v>3823</v>
      </c>
      <c r="D98" s="146" t="s">
        <v>3208</v>
      </c>
      <c r="E98" s="104" t="str">
        <f t="shared" si="5"/>
        <v>EPC-PDA-CAS-096-2025</v>
      </c>
      <c r="F98" s="149" t="s">
        <v>4393</v>
      </c>
      <c r="G98" s="306">
        <v>45873</v>
      </c>
      <c r="H98" s="258" t="s">
        <v>4011</v>
      </c>
      <c r="I98" s="252">
        <v>8320071600</v>
      </c>
      <c r="J98" s="146" t="s">
        <v>4012</v>
      </c>
      <c r="K98" s="309">
        <v>98381800</v>
      </c>
      <c r="L98" s="104">
        <v>5</v>
      </c>
      <c r="M98" s="272">
        <v>4430000</v>
      </c>
      <c r="N98" s="272">
        <v>55008000</v>
      </c>
      <c r="O98" s="272">
        <v>30000000</v>
      </c>
      <c r="P98" s="285">
        <f t="shared" si="9"/>
        <v>89438000</v>
      </c>
      <c r="Q98" s="284">
        <v>8943800</v>
      </c>
      <c r="R98" s="284" t="s">
        <v>4258</v>
      </c>
      <c r="S98" s="284" t="s">
        <v>4259</v>
      </c>
      <c r="T98" s="284">
        <v>237752000</v>
      </c>
      <c r="U98" s="284"/>
      <c r="V98" s="284"/>
      <c r="W98" s="284" t="s">
        <v>4260</v>
      </c>
      <c r="X98" s="284">
        <v>4430000</v>
      </c>
      <c r="Y98" s="284">
        <v>3000000</v>
      </c>
      <c r="Z98" s="285">
        <f t="shared" si="7"/>
        <v>7430000</v>
      </c>
      <c r="AA98" s="309">
        <f t="shared" si="8"/>
        <v>185750</v>
      </c>
      <c r="AB98" s="257" t="s">
        <v>404</v>
      </c>
      <c r="AC98" s="257" t="s">
        <v>403</v>
      </c>
      <c r="AD98" s="257" t="s">
        <v>55</v>
      </c>
      <c r="AE98" s="168" t="s">
        <v>4013</v>
      </c>
    </row>
    <row r="99" spans="1:31" ht="176.25" customHeight="1" x14ac:dyDescent="0.35">
      <c r="A99" s="104" t="s">
        <v>3640</v>
      </c>
      <c r="B99" s="104">
        <v>2025</v>
      </c>
      <c r="C99" s="146" t="s">
        <v>3824</v>
      </c>
      <c r="D99" s="146" t="s">
        <v>3208</v>
      </c>
      <c r="E99" s="104" t="str">
        <f t="shared" si="5"/>
        <v>EPC-PDA-CAS-097-2025</v>
      </c>
      <c r="F99" s="149" t="s">
        <v>4014</v>
      </c>
      <c r="G99" s="306">
        <v>45870</v>
      </c>
      <c r="H99" s="258" t="s">
        <v>3919</v>
      </c>
      <c r="I99" s="252">
        <v>8320105944</v>
      </c>
      <c r="J99" s="258" t="s">
        <v>3920</v>
      </c>
      <c r="K99" s="309">
        <v>127531800</v>
      </c>
      <c r="L99" s="104">
        <v>5</v>
      </c>
      <c r="M99" s="272">
        <v>6220000</v>
      </c>
      <c r="N99" s="272">
        <v>79718000</v>
      </c>
      <c r="O99" s="272">
        <v>30000000</v>
      </c>
      <c r="P99" s="285">
        <f t="shared" si="9"/>
        <v>115938000</v>
      </c>
      <c r="Q99" s="284">
        <v>11593800</v>
      </c>
      <c r="R99" s="104" t="s">
        <v>4749</v>
      </c>
      <c r="S99" s="284" t="s">
        <v>4614</v>
      </c>
      <c r="T99" s="284">
        <v>323690000</v>
      </c>
      <c r="U99" s="284"/>
      <c r="V99" s="284"/>
      <c r="W99" s="284" t="s">
        <v>4750</v>
      </c>
      <c r="X99" s="284">
        <v>6220000</v>
      </c>
      <c r="Y99" s="284">
        <v>79718000</v>
      </c>
      <c r="Z99" s="284">
        <f t="shared" si="7"/>
        <v>85938000</v>
      </c>
      <c r="AA99" s="284">
        <f t="shared" si="8"/>
        <v>2148450</v>
      </c>
      <c r="AB99" s="284" t="s">
        <v>404</v>
      </c>
      <c r="AC99" s="257" t="s">
        <v>403</v>
      </c>
      <c r="AD99" s="257" t="s">
        <v>55</v>
      </c>
      <c r="AE99" s="168" t="s">
        <v>4015</v>
      </c>
    </row>
    <row r="100" spans="1:31" ht="176.25" customHeight="1" x14ac:dyDescent="0.35">
      <c r="A100" s="104" t="s">
        <v>3640</v>
      </c>
      <c r="B100" s="104">
        <v>2025</v>
      </c>
      <c r="C100" s="146" t="s">
        <v>3825</v>
      </c>
      <c r="D100" s="146" t="s">
        <v>3208</v>
      </c>
      <c r="E100" s="104" t="str">
        <f t="shared" si="5"/>
        <v>EPC-PDA-CAS-098-2025</v>
      </c>
      <c r="F100" s="149" t="s">
        <v>4016</v>
      </c>
      <c r="G100" s="306">
        <v>45870</v>
      </c>
      <c r="H100" s="258" t="s">
        <v>3916</v>
      </c>
      <c r="I100" s="252">
        <v>890680138</v>
      </c>
      <c r="J100" s="258" t="s">
        <v>3927</v>
      </c>
      <c r="K100" s="309">
        <v>127531800</v>
      </c>
      <c r="L100" s="104">
        <v>5</v>
      </c>
      <c r="M100" s="272">
        <v>6220000</v>
      </c>
      <c r="N100" s="272">
        <v>79718000</v>
      </c>
      <c r="O100" s="272">
        <v>30000000</v>
      </c>
      <c r="P100" s="285">
        <f t="shared" si="9"/>
        <v>115938000</v>
      </c>
      <c r="Q100" s="284">
        <v>11593800</v>
      </c>
      <c r="R100" s="104"/>
      <c r="S100" s="284" t="s">
        <v>3928</v>
      </c>
      <c r="T100" s="284">
        <v>608566000</v>
      </c>
      <c r="U100" s="284"/>
      <c r="V100" s="284"/>
      <c r="W100" s="284" t="s">
        <v>3929</v>
      </c>
      <c r="X100" s="284">
        <v>6220000</v>
      </c>
      <c r="Y100" s="284">
        <v>11870000</v>
      </c>
      <c r="Z100" s="285">
        <f>SUM(X100:Y100)</f>
        <v>18090000</v>
      </c>
      <c r="AA100" s="309">
        <f t="shared" si="8"/>
        <v>452250</v>
      </c>
      <c r="AB100" s="257" t="s">
        <v>404</v>
      </c>
      <c r="AC100" s="257" t="s">
        <v>403</v>
      </c>
      <c r="AD100" s="257" t="s">
        <v>55</v>
      </c>
      <c r="AE100" s="168" t="s">
        <v>3930</v>
      </c>
    </row>
    <row r="101" spans="1:31" ht="176.25" customHeight="1" x14ac:dyDescent="0.35">
      <c r="A101" s="104" t="s">
        <v>106</v>
      </c>
      <c r="B101" s="104">
        <v>2025</v>
      </c>
      <c r="C101" s="146" t="s">
        <v>3826</v>
      </c>
      <c r="D101" s="146" t="s">
        <v>3208</v>
      </c>
      <c r="E101" s="152" t="str">
        <f t="shared" si="5"/>
        <v>EPC-PDA-CAS-099-2025</v>
      </c>
      <c r="F101" s="149" t="s">
        <v>4022</v>
      </c>
      <c r="G101" s="306">
        <v>45870</v>
      </c>
      <c r="H101" s="258" t="s">
        <v>4018</v>
      </c>
      <c r="I101" s="252">
        <v>900035583</v>
      </c>
      <c r="J101" s="258" t="s">
        <v>4017</v>
      </c>
      <c r="K101" s="309">
        <v>149417400</v>
      </c>
      <c r="L101" s="104">
        <v>5</v>
      </c>
      <c r="M101" s="272">
        <v>8090000</v>
      </c>
      <c r="N101" s="272">
        <v>97744000</v>
      </c>
      <c r="O101" s="272">
        <v>30000000</v>
      </c>
      <c r="P101" s="285">
        <f t="shared" si="9"/>
        <v>135834000</v>
      </c>
      <c r="Q101" s="272">
        <v>13583400</v>
      </c>
      <c r="R101" s="284" t="s">
        <v>4262</v>
      </c>
      <c r="S101" s="284" t="s">
        <v>4020</v>
      </c>
      <c r="T101" s="284">
        <v>165376000</v>
      </c>
      <c r="U101" s="284"/>
      <c r="V101" s="284"/>
      <c r="W101" s="284" t="s">
        <v>4021</v>
      </c>
      <c r="X101" s="284">
        <v>8090000</v>
      </c>
      <c r="Y101" s="284">
        <v>0</v>
      </c>
      <c r="Z101" s="285">
        <f t="shared" si="7"/>
        <v>8090000</v>
      </c>
      <c r="AA101" s="309">
        <f t="shared" si="8"/>
        <v>202250</v>
      </c>
      <c r="AB101" s="257" t="s">
        <v>404</v>
      </c>
      <c r="AC101" s="257" t="s">
        <v>403</v>
      </c>
      <c r="AD101" s="257" t="s">
        <v>55</v>
      </c>
      <c r="AE101" s="168" t="s">
        <v>4019</v>
      </c>
    </row>
    <row r="102" spans="1:31" ht="176.25" customHeight="1" x14ac:dyDescent="0.35">
      <c r="A102" s="104" t="s">
        <v>106</v>
      </c>
      <c r="B102" s="104">
        <v>2025</v>
      </c>
      <c r="C102" s="146" t="s">
        <v>3827</v>
      </c>
      <c r="D102" s="146" t="s">
        <v>3208</v>
      </c>
      <c r="E102" s="104" t="str">
        <f t="shared" si="5"/>
        <v>EPC-PDA-CAS-100-2025</v>
      </c>
      <c r="F102" s="149" t="s">
        <v>4025</v>
      </c>
      <c r="G102" s="306">
        <v>45870</v>
      </c>
      <c r="H102" s="258" t="s">
        <v>4023</v>
      </c>
      <c r="I102" s="252">
        <v>901807627</v>
      </c>
      <c r="J102" s="258" t="s">
        <v>4024</v>
      </c>
      <c r="K102" s="309">
        <v>98381800</v>
      </c>
      <c r="L102" s="104">
        <v>5</v>
      </c>
      <c r="M102" s="272">
        <v>4430000</v>
      </c>
      <c r="N102" s="272">
        <v>55008000</v>
      </c>
      <c r="O102" s="272">
        <v>30000000</v>
      </c>
      <c r="P102" s="285">
        <f t="shared" si="9"/>
        <v>89438000</v>
      </c>
      <c r="Q102" s="284">
        <v>8943800</v>
      </c>
      <c r="R102" s="284" t="s">
        <v>4271</v>
      </c>
      <c r="S102" s="284" t="s">
        <v>3731</v>
      </c>
      <c r="T102" s="284">
        <v>773318000</v>
      </c>
      <c r="U102" s="284"/>
      <c r="V102" s="284"/>
      <c r="W102" s="284" t="s">
        <v>4026</v>
      </c>
      <c r="X102" s="284">
        <v>4430000</v>
      </c>
      <c r="Y102" s="284">
        <v>3000000</v>
      </c>
      <c r="Z102" s="285">
        <f t="shared" si="7"/>
        <v>7430000</v>
      </c>
      <c r="AA102" s="309">
        <f t="shared" si="8"/>
        <v>185750</v>
      </c>
      <c r="AB102" s="257" t="s">
        <v>404</v>
      </c>
      <c r="AC102" s="257" t="s">
        <v>403</v>
      </c>
      <c r="AD102" s="257" t="s">
        <v>55</v>
      </c>
      <c r="AE102" s="168" t="s">
        <v>4027</v>
      </c>
    </row>
    <row r="103" spans="1:31" ht="176.25" customHeight="1" x14ac:dyDescent="0.35">
      <c r="A103" s="104" t="s">
        <v>106</v>
      </c>
      <c r="B103" s="104">
        <v>2025</v>
      </c>
      <c r="C103" s="146" t="s">
        <v>3828</v>
      </c>
      <c r="D103" s="146" t="s">
        <v>3208</v>
      </c>
      <c r="E103" s="104" t="str">
        <f t="shared" si="5"/>
        <v>EPC-PDA-CAS-101-2025</v>
      </c>
      <c r="F103" s="149" t="s">
        <v>4030</v>
      </c>
      <c r="G103" s="306">
        <v>45870</v>
      </c>
      <c r="H103" s="258" t="s">
        <v>4028</v>
      </c>
      <c r="I103" s="252">
        <v>901159444</v>
      </c>
      <c r="J103" s="258" t="s">
        <v>4029</v>
      </c>
      <c r="K103" s="309">
        <v>127531800</v>
      </c>
      <c r="L103" s="104">
        <v>5</v>
      </c>
      <c r="M103" s="272">
        <v>6220000</v>
      </c>
      <c r="N103" s="272">
        <v>79718000</v>
      </c>
      <c r="O103" s="272">
        <v>30000000</v>
      </c>
      <c r="P103" s="285">
        <f t="shared" si="9"/>
        <v>115938000</v>
      </c>
      <c r="Q103" s="284">
        <v>11593800</v>
      </c>
      <c r="R103" s="284" t="s">
        <v>4261</v>
      </c>
      <c r="S103" s="284" t="s">
        <v>4031</v>
      </c>
      <c r="T103" s="284">
        <v>647380000</v>
      </c>
      <c r="U103" s="284"/>
      <c r="V103" s="284"/>
      <c r="W103" s="284" t="s">
        <v>4032</v>
      </c>
      <c r="X103" s="284">
        <v>6220000</v>
      </c>
      <c r="Y103" s="284">
        <v>79718000</v>
      </c>
      <c r="Z103" s="285">
        <f t="shared" si="7"/>
        <v>85938000</v>
      </c>
      <c r="AA103" s="309">
        <f t="shared" si="8"/>
        <v>2148450</v>
      </c>
      <c r="AB103" s="257" t="s">
        <v>404</v>
      </c>
      <c r="AC103" s="257" t="s">
        <v>403</v>
      </c>
      <c r="AD103" s="257" t="s">
        <v>55</v>
      </c>
      <c r="AE103" s="168" t="s">
        <v>4033</v>
      </c>
    </row>
    <row r="104" spans="1:31" ht="176.25" customHeight="1" x14ac:dyDescent="0.35">
      <c r="A104" s="104" t="s">
        <v>106</v>
      </c>
      <c r="B104" s="104">
        <v>2025</v>
      </c>
      <c r="C104" s="146" t="s">
        <v>3829</v>
      </c>
      <c r="D104" s="146" t="s">
        <v>3208</v>
      </c>
      <c r="E104" s="104" t="str">
        <f t="shared" si="5"/>
        <v>EPC-PDA-CAS-102-2025</v>
      </c>
      <c r="F104" s="149" t="s">
        <v>4036</v>
      </c>
      <c r="G104" s="306">
        <v>45870</v>
      </c>
      <c r="H104" s="258" t="s">
        <v>4035</v>
      </c>
      <c r="I104" s="252">
        <v>9009951347</v>
      </c>
      <c r="J104" s="258" t="s">
        <v>4034</v>
      </c>
      <c r="K104" s="309">
        <v>127531800</v>
      </c>
      <c r="L104" s="104">
        <v>5</v>
      </c>
      <c r="M104" s="272">
        <v>6220000</v>
      </c>
      <c r="N104" s="272">
        <v>79718000</v>
      </c>
      <c r="O104" s="272">
        <v>30000000</v>
      </c>
      <c r="P104" s="285">
        <f t="shared" si="9"/>
        <v>115938000</v>
      </c>
      <c r="Q104" s="284">
        <v>11593800</v>
      </c>
      <c r="R104" s="146" t="s">
        <v>4272</v>
      </c>
      <c r="S104" s="284" t="s">
        <v>4037</v>
      </c>
      <c r="T104" s="284">
        <v>171876000</v>
      </c>
      <c r="U104" s="284"/>
      <c r="V104" s="284"/>
      <c r="W104" s="284" t="s">
        <v>4038</v>
      </c>
      <c r="X104" s="284">
        <v>6220000</v>
      </c>
      <c r="Y104" s="284">
        <v>0</v>
      </c>
      <c r="Z104" s="285">
        <f t="shared" si="7"/>
        <v>6220000</v>
      </c>
      <c r="AA104" s="309">
        <f t="shared" si="8"/>
        <v>155500</v>
      </c>
      <c r="AB104" s="257" t="s">
        <v>404</v>
      </c>
      <c r="AC104" s="257" t="s">
        <v>403</v>
      </c>
      <c r="AD104" s="257" t="s">
        <v>55</v>
      </c>
      <c r="AE104" s="168" t="s">
        <v>4039</v>
      </c>
    </row>
    <row r="105" spans="1:31" ht="176.25" customHeight="1" x14ac:dyDescent="0.35">
      <c r="A105" s="257" t="s">
        <v>1103</v>
      </c>
      <c r="B105" s="257">
        <v>2025</v>
      </c>
      <c r="C105" s="258" t="s">
        <v>3830</v>
      </c>
      <c r="D105" s="146" t="s">
        <v>3208</v>
      </c>
      <c r="E105" s="257" t="str">
        <f t="shared" si="5"/>
        <v>EPC-PDA-CAS-103-2025</v>
      </c>
      <c r="F105" s="149" t="s">
        <v>4515</v>
      </c>
      <c r="G105" s="306">
        <v>45880</v>
      </c>
      <c r="H105" s="258" t="s">
        <v>4211</v>
      </c>
      <c r="I105" s="252">
        <v>832009347</v>
      </c>
      <c r="J105" s="258" t="s">
        <v>4212</v>
      </c>
      <c r="K105" s="309">
        <v>149417400</v>
      </c>
      <c r="L105" s="104">
        <v>5</v>
      </c>
      <c r="M105" s="272">
        <v>8090000</v>
      </c>
      <c r="N105" s="272">
        <v>97744000</v>
      </c>
      <c r="O105" s="272">
        <v>30000000</v>
      </c>
      <c r="P105" s="285">
        <f t="shared" si="9"/>
        <v>135834000</v>
      </c>
      <c r="Q105" s="272">
        <v>13583400</v>
      </c>
      <c r="R105" s="257" t="s">
        <v>4822</v>
      </c>
      <c r="S105" s="252" t="s">
        <v>4513</v>
      </c>
      <c r="T105" s="272">
        <v>11087000000</v>
      </c>
      <c r="U105" s="272"/>
      <c r="V105" s="272"/>
      <c r="W105" s="272" t="s">
        <v>4514</v>
      </c>
      <c r="X105" s="272">
        <v>8090000</v>
      </c>
      <c r="Y105" s="272">
        <v>97744000</v>
      </c>
      <c r="Z105" s="285">
        <f t="shared" si="7"/>
        <v>105834000</v>
      </c>
      <c r="AA105" s="309">
        <f t="shared" si="8"/>
        <v>2645850</v>
      </c>
      <c r="AB105" s="272" t="s">
        <v>404</v>
      </c>
      <c r="AC105" s="257" t="s">
        <v>403</v>
      </c>
      <c r="AD105" s="257" t="s">
        <v>55</v>
      </c>
      <c r="AE105" s="168" t="s">
        <v>4213</v>
      </c>
    </row>
    <row r="106" spans="1:31" ht="176.25" customHeight="1" x14ac:dyDescent="0.35">
      <c r="A106" s="104" t="s">
        <v>203</v>
      </c>
      <c r="B106" s="257">
        <v>2025</v>
      </c>
      <c r="C106" s="146" t="s">
        <v>4058</v>
      </c>
      <c r="D106" s="146" t="s">
        <v>3208</v>
      </c>
      <c r="E106" s="104" t="str">
        <f t="shared" si="5"/>
        <v>EPC-PDA-CAS-104-2025</v>
      </c>
      <c r="F106" s="149" t="s">
        <v>4394</v>
      </c>
      <c r="G106" s="306">
        <v>45873</v>
      </c>
      <c r="H106" s="258" t="s">
        <v>3921</v>
      </c>
      <c r="I106" s="252">
        <v>901777258</v>
      </c>
      <c r="J106" s="258" t="s">
        <v>3922</v>
      </c>
      <c r="K106" s="309">
        <v>98381800</v>
      </c>
      <c r="L106" s="104">
        <v>5</v>
      </c>
      <c r="M106" s="272">
        <v>4430000</v>
      </c>
      <c r="N106" s="272">
        <v>55008000</v>
      </c>
      <c r="O106" s="272">
        <v>30000000</v>
      </c>
      <c r="P106" s="285">
        <f t="shared" si="9"/>
        <v>89438000</v>
      </c>
      <c r="Q106" s="272">
        <v>8943800</v>
      </c>
      <c r="R106" s="146" t="s">
        <v>4253</v>
      </c>
      <c r="S106" s="284" t="s">
        <v>4254</v>
      </c>
      <c r="T106" s="284">
        <v>323690000</v>
      </c>
      <c r="U106" s="284"/>
      <c r="V106" s="284"/>
      <c r="W106" s="284" t="s">
        <v>4255</v>
      </c>
      <c r="X106" s="284">
        <v>4430000</v>
      </c>
      <c r="Y106" s="284">
        <v>3800000</v>
      </c>
      <c r="Z106" s="285">
        <f t="shared" si="7"/>
        <v>8230000</v>
      </c>
      <c r="AA106" s="309">
        <f t="shared" si="8"/>
        <v>205750</v>
      </c>
      <c r="AB106" s="257" t="s">
        <v>404</v>
      </c>
      <c r="AC106" s="257" t="s">
        <v>403</v>
      </c>
      <c r="AD106" s="257" t="s">
        <v>55</v>
      </c>
      <c r="AE106" s="168" t="s">
        <v>4040</v>
      </c>
    </row>
    <row r="107" spans="1:31" ht="176.25" customHeight="1" x14ac:dyDescent="0.35">
      <c r="A107" s="104" t="s">
        <v>864</v>
      </c>
      <c r="B107" s="257">
        <v>2025</v>
      </c>
      <c r="C107" s="146" t="s">
        <v>4059</v>
      </c>
      <c r="D107" s="146" t="s">
        <v>3208</v>
      </c>
      <c r="E107" s="104" t="str">
        <f t="shared" si="5"/>
        <v>EPC-PDA-CAS-105-2025</v>
      </c>
      <c r="F107" s="149" t="s">
        <v>4395</v>
      </c>
      <c r="G107" s="306">
        <v>45873</v>
      </c>
      <c r="H107" s="258" t="s">
        <v>4041</v>
      </c>
      <c r="I107" s="252">
        <v>808002262</v>
      </c>
      <c r="J107" s="258" t="s">
        <v>4042</v>
      </c>
      <c r="K107" s="309">
        <v>98381800</v>
      </c>
      <c r="L107" s="104">
        <v>5</v>
      </c>
      <c r="M107" s="272">
        <v>4430000</v>
      </c>
      <c r="N107" s="272">
        <v>55008000</v>
      </c>
      <c r="O107" s="272">
        <v>30000000</v>
      </c>
      <c r="P107" s="285">
        <f t="shared" si="9"/>
        <v>89438000</v>
      </c>
      <c r="Q107" s="272">
        <v>8943800</v>
      </c>
      <c r="R107" s="146" t="s">
        <v>4248</v>
      </c>
      <c r="S107" s="284" t="s">
        <v>4159</v>
      </c>
      <c r="T107" s="284">
        <v>237752000</v>
      </c>
      <c r="U107" s="284"/>
      <c r="V107" s="284"/>
      <c r="W107" s="284" t="s">
        <v>4249</v>
      </c>
      <c r="X107" s="284">
        <v>4430000</v>
      </c>
      <c r="Y107" s="284">
        <v>5000000</v>
      </c>
      <c r="Z107" s="285">
        <f t="shared" si="7"/>
        <v>9430000</v>
      </c>
      <c r="AA107" s="309">
        <f t="shared" si="8"/>
        <v>235750</v>
      </c>
      <c r="AB107" s="257" t="s">
        <v>404</v>
      </c>
      <c r="AC107" s="257" t="s">
        <v>403</v>
      </c>
      <c r="AD107" s="257" t="s">
        <v>55</v>
      </c>
      <c r="AE107" s="168" t="s">
        <v>4043</v>
      </c>
    </row>
    <row r="108" spans="1:31" ht="176.25" customHeight="1" x14ac:dyDescent="0.35">
      <c r="A108" s="104" t="s">
        <v>864</v>
      </c>
      <c r="B108" s="257">
        <v>2025</v>
      </c>
      <c r="C108" s="146" t="s">
        <v>4060</v>
      </c>
      <c r="D108" s="146" t="s">
        <v>3208</v>
      </c>
      <c r="E108" s="104" t="str">
        <f t="shared" si="5"/>
        <v>EPC-PDA-CAS-106-2025</v>
      </c>
      <c r="F108" s="149" t="s">
        <v>4158</v>
      </c>
      <c r="G108" s="306">
        <v>45874</v>
      </c>
      <c r="H108" s="258" t="s">
        <v>3917</v>
      </c>
      <c r="I108" s="252">
        <v>9016431400</v>
      </c>
      <c r="J108" s="258" t="s">
        <v>4157</v>
      </c>
      <c r="K108" s="309">
        <v>98381800</v>
      </c>
      <c r="L108" s="104">
        <v>5</v>
      </c>
      <c r="M108" s="272">
        <v>4430000</v>
      </c>
      <c r="N108" s="272">
        <v>55008000</v>
      </c>
      <c r="O108" s="272">
        <v>30000000</v>
      </c>
      <c r="P108" s="285">
        <f t="shared" si="9"/>
        <v>89438000</v>
      </c>
      <c r="Q108" s="272">
        <v>8943800</v>
      </c>
      <c r="R108" s="146" t="s">
        <v>4362</v>
      </c>
      <c r="S108" s="284" t="s">
        <v>4159</v>
      </c>
      <c r="T108" s="284">
        <v>237752000</v>
      </c>
      <c r="U108" s="284"/>
      <c r="V108" s="284"/>
      <c r="W108" s="284" t="s">
        <v>4160</v>
      </c>
      <c r="X108" s="284">
        <v>4430000</v>
      </c>
      <c r="Y108" s="284">
        <v>5000000</v>
      </c>
      <c r="Z108" s="285">
        <f t="shared" si="7"/>
        <v>9430000</v>
      </c>
      <c r="AA108" s="309">
        <f t="shared" si="8"/>
        <v>235750</v>
      </c>
      <c r="AB108" s="257" t="s">
        <v>404</v>
      </c>
      <c r="AC108" s="257" t="s">
        <v>403</v>
      </c>
      <c r="AD108" s="257" t="s">
        <v>55</v>
      </c>
      <c r="AE108" s="168" t="s">
        <v>4161</v>
      </c>
    </row>
    <row r="109" spans="1:31" ht="176.25" customHeight="1" x14ac:dyDescent="0.35">
      <c r="A109" s="104" t="s">
        <v>203</v>
      </c>
      <c r="B109" s="257">
        <v>2025</v>
      </c>
      <c r="C109" s="146" t="s">
        <v>4061</v>
      </c>
      <c r="D109" s="146" t="s">
        <v>3208</v>
      </c>
      <c r="E109" s="104" t="str">
        <f t="shared" si="5"/>
        <v>EPC-PDA-CAS-107-2025</v>
      </c>
      <c r="F109" s="149" t="s">
        <v>4707</v>
      </c>
      <c r="G109" s="252" t="s">
        <v>3280</v>
      </c>
      <c r="H109" s="258" t="s">
        <v>4162</v>
      </c>
      <c r="I109" s="252">
        <v>830080222</v>
      </c>
      <c r="J109" s="258" t="s">
        <v>4163</v>
      </c>
      <c r="K109" s="309">
        <v>127531800</v>
      </c>
      <c r="L109" s="104">
        <v>5</v>
      </c>
      <c r="M109" s="272">
        <v>6220000</v>
      </c>
      <c r="N109" s="272">
        <v>79718000</v>
      </c>
      <c r="O109" s="272">
        <v>30000000</v>
      </c>
      <c r="P109" s="273">
        <f t="shared" si="9"/>
        <v>115938000</v>
      </c>
      <c r="Q109" s="284">
        <v>11593800</v>
      </c>
      <c r="R109" s="104" t="s">
        <v>4751</v>
      </c>
      <c r="S109" s="284" t="s">
        <v>3738</v>
      </c>
      <c r="T109" s="284" t="s">
        <v>4715</v>
      </c>
      <c r="U109" s="284"/>
      <c r="V109" s="284"/>
      <c r="W109" s="284" t="s">
        <v>4716</v>
      </c>
      <c r="X109" s="284">
        <v>6220000</v>
      </c>
      <c r="Y109" s="284">
        <v>20000000</v>
      </c>
      <c r="Z109" s="284">
        <f t="shared" si="7"/>
        <v>26220000</v>
      </c>
      <c r="AA109" s="284">
        <f t="shared" si="8"/>
        <v>655500</v>
      </c>
      <c r="AB109" s="284" t="s">
        <v>404</v>
      </c>
      <c r="AC109" s="257" t="s">
        <v>403</v>
      </c>
      <c r="AD109" s="257" t="s">
        <v>55</v>
      </c>
      <c r="AE109" s="168" t="s">
        <v>4164</v>
      </c>
    </row>
    <row r="110" spans="1:31" ht="176.25" customHeight="1" x14ac:dyDescent="0.35">
      <c r="A110" s="104" t="s">
        <v>245</v>
      </c>
      <c r="B110" s="104">
        <v>2025</v>
      </c>
      <c r="C110" s="146" t="s">
        <v>4062</v>
      </c>
      <c r="D110" s="146" t="s">
        <v>3208</v>
      </c>
      <c r="E110" s="104" t="str">
        <f t="shared" si="5"/>
        <v>EPC-PDA-CAS-108-2025</v>
      </c>
      <c r="F110" s="149" t="s">
        <v>4516</v>
      </c>
      <c r="G110" s="306">
        <v>45880</v>
      </c>
      <c r="H110" s="258" t="s">
        <v>4044</v>
      </c>
      <c r="I110" s="252">
        <v>800184323</v>
      </c>
      <c r="J110" s="258" t="s">
        <v>4046</v>
      </c>
      <c r="K110" s="309">
        <v>149417400</v>
      </c>
      <c r="L110" s="104">
        <v>5</v>
      </c>
      <c r="M110" s="272">
        <v>8090000</v>
      </c>
      <c r="N110" s="272">
        <v>97744000</v>
      </c>
      <c r="O110" s="272">
        <v>30000000</v>
      </c>
      <c r="P110" s="285">
        <f t="shared" si="9"/>
        <v>135834000</v>
      </c>
      <c r="Q110" s="272">
        <v>13583400</v>
      </c>
      <c r="R110" s="104" t="s">
        <v>4823</v>
      </c>
      <c r="S110" s="252" t="s">
        <v>3928</v>
      </c>
      <c r="T110" s="272">
        <v>608566000</v>
      </c>
      <c r="U110" s="272"/>
      <c r="V110" s="252"/>
      <c r="W110" s="272" t="s">
        <v>4517</v>
      </c>
      <c r="X110" s="272">
        <v>8090000</v>
      </c>
      <c r="Y110" s="272">
        <v>10000000</v>
      </c>
      <c r="Z110" s="285">
        <f t="shared" si="7"/>
        <v>18090000</v>
      </c>
      <c r="AA110" s="309">
        <f t="shared" si="8"/>
        <v>452250</v>
      </c>
      <c r="AB110" s="272" t="s">
        <v>404</v>
      </c>
      <c r="AC110" s="257" t="s">
        <v>403</v>
      </c>
      <c r="AD110" s="257" t="s">
        <v>55</v>
      </c>
      <c r="AE110" s="168" t="s">
        <v>4045</v>
      </c>
    </row>
    <row r="111" spans="1:31" ht="176.25" customHeight="1" x14ac:dyDescent="0.35">
      <c r="A111" s="104" t="s">
        <v>3380</v>
      </c>
      <c r="B111" s="104">
        <v>2025</v>
      </c>
      <c r="C111" s="146" t="s">
        <v>4063</v>
      </c>
      <c r="D111" s="146" t="s">
        <v>3208</v>
      </c>
      <c r="E111" s="104" t="str">
        <f t="shared" si="5"/>
        <v>EPC-PDA-CAS-109-2025</v>
      </c>
      <c r="F111" s="149" t="s">
        <v>4191</v>
      </c>
      <c r="G111" s="306">
        <v>45874</v>
      </c>
      <c r="H111" s="258" t="s">
        <v>4190</v>
      </c>
      <c r="I111" s="252">
        <v>9000911596</v>
      </c>
      <c r="J111" s="258" t="s">
        <v>4156</v>
      </c>
      <c r="K111" s="309">
        <v>127531800</v>
      </c>
      <c r="L111" s="104">
        <v>5</v>
      </c>
      <c r="M111" s="272">
        <v>6220000</v>
      </c>
      <c r="N111" s="272">
        <v>79718000</v>
      </c>
      <c r="O111" s="272">
        <v>30000000</v>
      </c>
      <c r="P111" s="285">
        <f t="shared" si="9"/>
        <v>115938000</v>
      </c>
      <c r="Q111" s="284">
        <v>11593800</v>
      </c>
      <c r="R111" s="284" t="s">
        <v>4363</v>
      </c>
      <c r="S111" s="284" t="s">
        <v>4192</v>
      </c>
      <c r="T111" s="284">
        <v>297814000</v>
      </c>
      <c r="U111" s="284"/>
      <c r="V111" s="284"/>
      <c r="W111" s="284" t="s">
        <v>4193</v>
      </c>
      <c r="X111" s="284">
        <v>6220000</v>
      </c>
      <c r="Y111" s="284">
        <v>29000000</v>
      </c>
      <c r="Z111" s="285">
        <f t="shared" si="7"/>
        <v>35220000</v>
      </c>
      <c r="AA111" s="309">
        <f t="shared" si="8"/>
        <v>880500</v>
      </c>
      <c r="AB111" s="257" t="s">
        <v>404</v>
      </c>
      <c r="AC111" s="257" t="s">
        <v>403</v>
      </c>
      <c r="AD111" s="257" t="s">
        <v>55</v>
      </c>
      <c r="AE111" s="168" t="s">
        <v>4194</v>
      </c>
    </row>
    <row r="112" spans="1:31" ht="176.25" customHeight="1" x14ac:dyDescent="0.35">
      <c r="A112" s="104" t="s">
        <v>3380</v>
      </c>
      <c r="B112" s="104">
        <v>2025</v>
      </c>
      <c r="C112" s="146" t="s">
        <v>4064</v>
      </c>
      <c r="D112" s="146" t="s">
        <v>3208</v>
      </c>
      <c r="E112" s="104" t="str">
        <f t="shared" si="5"/>
        <v>EPC-PDA-CAS-110-2025</v>
      </c>
      <c r="F112" s="149" t="s">
        <v>4396</v>
      </c>
      <c r="G112" s="306">
        <v>45875</v>
      </c>
      <c r="H112" s="258" t="s">
        <v>4214</v>
      </c>
      <c r="I112" s="252">
        <v>832000198</v>
      </c>
      <c r="J112" s="258" t="s">
        <v>4215</v>
      </c>
      <c r="K112" s="309">
        <v>149417400</v>
      </c>
      <c r="L112" s="104">
        <v>5</v>
      </c>
      <c r="M112" s="272">
        <v>8090000</v>
      </c>
      <c r="N112" s="272">
        <v>97744000</v>
      </c>
      <c r="O112" s="272">
        <v>30000000</v>
      </c>
      <c r="P112" s="285">
        <f t="shared" si="9"/>
        <v>135834000</v>
      </c>
      <c r="Q112" s="272">
        <v>13583400</v>
      </c>
      <c r="R112" s="104" t="s">
        <v>4752</v>
      </c>
      <c r="S112" s="284" t="s">
        <v>4397</v>
      </c>
      <c r="T112" s="284">
        <v>105938000</v>
      </c>
      <c r="U112" s="284"/>
      <c r="V112" s="284"/>
      <c r="W112" s="284" t="s">
        <v>4398</v>
      </c>
      <c r="X112" s="284">
        <v>8090000</v>
      </c>
      <c r="Y112" s="284">
        <v>10000000</v>
      </c>
      <c r="Z112" s="284">
        <f t="shared" si="7"/>
        <v>18090000</v>
      </c>
      <c r="AA112" s="284">
        <f t="shared" si="8"/>
        <v>452250</v>
      </c>
      <c r="AB112" s="284" t="s">
        <v>404</v>
      </c>
      <c r="AC112" s="257" t="s">
        <v>403</v>
      </c>
      <c r="AD112" s="257" t="s">
        <v>55</v>
      </c>
      <c r="AE112" s="168" t="s">
        <v>4225</v>
      </c>
    </row>
    <row r="113" spans="1:31" ht="150.75" customHeight="1" x14ac:dyDescent="0.35">
      <c r="A113" s="104" t="s">
        <v>3380</v>
      </c>
      <c r="B113" s="104">
        <v>2025</v>
      </c>
      <c r="C113" s="146" t="s">
        <v>4065</v>
      </c>
      <c r="D113" s="146" t="s">
        <v>3208</v>
      </c>
      <c r="E113" s="104" t="str">
        <f t="shared" si="5"/>
        <v>EPC-PDA-CAS-111-2025</v>
      </c>
      <c r="F113" s="149" t="s">
        <v>4518</v>
      </c>
      <c r="G113" s="306">
        <v>45880</v>
      </c>
      <c r="H113" s="258" t="s">
        <v>4222</v>
      </c>
      <c r="I113" s="252">
        <v>832006585</v>
      </c>
      <c r="J113" s="146" t="s">
        <v>4223</v>
      </c>
      <c r="K113" s="309">
        <v>127531800</v>
      </c>
      <c r="L113" s="104">
        <v>5</v>
      </c>
      <c r="M113" s="272">
        <v>6220000</v>
      </c>
      <c r="N113" s="272">
        <v>79718000</v>
      </c>
      <c r="O113" s="272">
        <v>30000000</v>
      </c>
      <c r="P113" s="285">
        <f t="shared" si="9"/>
        <v>115938000</v>
      </c>
      <c r="Q113" s="284">
        <v>11593800</v>
      </c>
      <c r="R113" s="104" t="s">
        <v>4768</v>
      </c>
      <c r="S113" s="252" t="s">
        <v>4519</v>
      </c>
      <c r="T113" s="272">
        <v>489128000</v>
      </c>
      <c r="U113" s="145"/>
      <c r="V113" s="145"/>
      <c r="W113" s="272" t="s">
        <v>4520</v>
      </c>
      <c r="X113" s="272">
        <v>6220000</v>
      </c>
      <c r="Y113" s="272">
        <v>5000000</v>
      </c>
      <c r="Z113" s="285">
        <f t="shared" si="7"/>
        <v>11220000</v>
      </c>
      <c r="AA113" s="309">
        <f t="shared" si="8"/>
        <v>280500</v>
      </c>
      <c r="AB113" s="257" t="s">
        <v>404</v>
      </c>
      <c r="AC113" s="257" t="s">
        <v>403</v>
      </c>
      <c r="AD113" s="257" t="s">
        <v>55</v>
      </c>
      <c r="AE113" s="168" t="s">
        <v>4224</v>
      </c>
    </row>
    <row r="114" spans="1:31" ht="150.75" customHeight="1" x14ac:dyDescent="0.35">
      <c r="A114" s="104" t="s">
        <v>3931</v>
      </c>
      <c r="B114" s="104">
        <v>2025</v>
      </c>
      <c r="C114" s="146" t="s">
        <v>4066</v>
      </c>
      <c r="D114" s="146" t="s">
        <v>3208</v>
      </c>
      <c r="E114" s="104" t="str">
        <f t="shared" si="5"/>
        <v>EPC-PDA-CAS-112-2025</v>
      </c>
      <c r="F114" s="149" t="s">
        <v>4584</v>
      </c>
      <c r="G114" s="306">
        <v>45882</v>
      </c>
      <c r="H114" s="258" t="s">
        <v>3932</v>
      </c>
      <c r="I114" s="252">
        <v>901615326</v>
      </c>
      <c r="J114" s="146" t="s">
        <v>3897</v>
      </c>
      <c r="K114" s="309">
        <v>98381800</v>
      </c>
      <c r="L114" s="104">
        <v>5</v>
      </c>
      <c r="M114" s="272">
        <v>4430000</v>
      </c>
      <c r="N114" s="272">
        <v>55008000</v>
      </c>
      <c r="O114" s="272">
        <v>30000000</v>
      </c>
      <c r="P114" s="285">
        <f t="shared" si="9"/>
        <v>89438000</v>
      </c>
      <c r="Q114" s="272">
        <v>8943800</v>
      </c>
      <c r="R114" s="104" t="s">
        <v>4824</v>
      </c>
      <c r="S114" s="252" t="s">
        <v>3507</v>
      </c>
      <c r="T114" s="272" t="s">
        <v>4585</v>
      </c>
      <c r="U114" s="272"/>
      <c r="V114" s="252"/>
      <c r="W114" s="272" t="s">
        <v>4586</v>
      </c>
      <c r="X114" s="272">
        <v>4430000</v>
      </c>
      <c r="Y114" s="272">
        <v>10000000</v>
      </c>
      <c r="Z114" s="252">
        <f t="shared" si="7"/>
        <v>14430000</v>
      </c>
      <c r="AA114" s="272">
        <f t="shared" si="8"/>
        <v>360750</v>
      </c>
      <c r="AB114" s="257" t="s">
        <v>404</v>
      </c>
      <c r="AC114" s="257" t="s">
        <v>403</v>
      </c>
      <c r="AD114" s="257" t="s">
        <v>55</v>
      </c>
      <c r="AE114" s="168" t="s">
        <v>4226</v>
      </c>
    </row>
    <row r="115" spans="1:31" ht="176.25" customHeight="1" x14ac:dyDescent="0.35">
      <c r="A115" s="104" t="s">
        <v>245</v>
      </c>
      <c r="B115" s="104">
        <v>2025</v>
      </c>
      <c r="C115" s="146" t="s">
        <v>4067</v>
      </c>
      <c r="D115" s="146" t="s">
        <v>3208</v>
      </c>
      <c r="E115" s="104" t="str">
        <f t="shared" si="5"/>
        <v>EPC-PDA-CAS-113-2025</v>
      </c>
      <c r="F115" s="149" t="s">
        <v>4523</v>
      </c>
      <c r="G115" s="306">
        <v>45881</v>
      </c>
      <c r="H115" s="258" t="s">
        <v>4227</v>
      </c>
      <c r="I115" s="252">
        <v>900258714</v>
      </c>
      <c r="J115" s="146" t="s">
        <v>3933</v>
      </c>
      <c r="K115" s="309">
        <v>98381800</v>
      </c>
      <c r="L115" s="104">
        <v>5</v>
      </c>
      <c r="M115" s="272">
        <v>4430000</v>
      </c>
      <c r="N115" s="272">
        <v>55008000</v>
      </c>
      <c r="O115" s="272">
        <v>30000000</v>
      </c>
      <c r="P115" s="285">
        <f t="shared" si="9"/>
        <v>89438000</v>
      </c>
      <c r="Q115" s="272">
        <v>8943800</v>
      </c>
      <c r="R115" s="104" t="s">
        <v>4769</v>
      </c>
      <c r="S115" s="252" t="s">
        <v>4521</v>
      </c>
      <c r="T115" s="272">
        <v>297190000</v>
      </c>
      <c r="U115" s="272"/>
      <c r="V115" s="272"/>
      <c r="W115" s="272" t="s">
        <v>4522</v>
      </c>
      <c r="X115" s="252">
        <v>4430000</v>
      </c>
      <c r="Y115" s="272">
        <v>8000000</v>
      </c>
      <c r="Z115" s="285">
        <f t="shared" si="7"/>
        <v>12430000</v>
      </c>
      <c r="AA115" s="309">
        <f t="shared" si="8"/>
        <v>310750</v>
      </c>
      <c r="AB115" s="272" t="s">
        <v>404</v>
      </c>
      <c r="AC115" s="257" t="s">
        <v>403</v>
      </c>
      <c r="AD115" s="257" t="s">
        <v>55</v>
      </c>
      <c r="AE115" s="168" t="s">
        <v>4230</v>
      </c>
    </row>
    <row r="116" spans="1:31" ht="153.75" customHeight="1" x14ac:dyDescent="0.35">
      <c r="A116" s="104" t="s">
        <v>245</v>
      </c>
      <c r="B116" s="104">
        <v>2025</v>
      </c>
      <c r="C116" s="146" t="s">
        <v>4068</v>
      </c>
      <c r="D116" s="146" t="s">
        <v>3208</v>
      </c>
      <c r="E116" s="104" t="str">
        <f t="shared" si="5"/>
        <v>EPC-PDA-CAS-114-2025</v>
      </c>
      <c r="F116" s="149" t="s">
        <v>4708</v>
      </c>
      <c r="G116" s="306" t="s">
        <v>3690</v>
      </c>
      <c r="H116" s="258" t="s">
        <v>4228</v>
      </c>
      <c r="I116" s="252">
        <v>808001299</v>
      </c>
      <c r="J116" s="146" t="s">
        <v>3934</v>
      </c>
      <c r="K116" s="309">
        <v>149417400</v>
      </c>
      <c r="L116" s="104">
        <v>5</v>
      </c>
      <c r="M116" s="272">
        <v>8090000</v>
      </c>
      <c r="N116" s="272">
        <v>97744000</v>
      </c>
      <c r="O116" s="272">
        <v>30000000</v>
      </c>
      <c r="P116" s="285">
        <f t="shared" si="9"/>
        <v>135834000</v>
      </c>
      <c r="Q116" s="272">
        <v>13583400</v>
      </c>
      <c r="R116" s="104"/>
      <c r="S116" s="284" t="s">
        <v>4534</v>
      </c>
      <c r="T116" s="284">
        <v>549128000</v>
      </c>
      <c r="U116" s="284"/>
      <c r="V116" s="284"/>
      <c r="W116" s="284" t="s">
        <v>4709</v>
      </c>
      <c r="X116" s="284">
        <v>8090000</v>
      </c>
      <c r="Y116" s="284">
        <v>0</v>
      </c>
      <c r="Z116" s="284">
        <f t="shared" si="7"/>
        <v>8090000</v>
      </c>
      <c r="AA116" s="284">
        <f t="shared" si="8"/>
        <v>202250</v>
      </c>
      <c r="AB116" s="284" t="s">
        <v>404</v>
      </c>
      <c r="AC116" s="257" t="s">
        <v>403</v>
      </c>
      <c r="AD116" s="257" t="s">
        <v>55</v>
      </c>
      <c r="AE116" s="168" t="s">
        <v>4229</v>
      </c>
    </row>
    <row r="117" spans="1:31" ht="153.75" customHeight="1" x14ac:dyDescent="0.35">
      <c r="A117" s="104" t="s">
        <v>3640</v>
      </c>
      <c r="B117" s="104">
        <v>2025</v>
      </c>
      <c r="C117" s="146" t="s">
        <v>4069</v>
      </c>
      <c r="D117" s="146" t="s">
        <v>3208</v>
      </c>
      <c r="E117" s="104" t="str">
        <f t="shared" si="5"/>
        <v>EPC-PDA-CAS-115-2025</v>
      </c>
      <c r="F117" s="149" t="s">
        <v>4195</v>
      </c>
      <c r="G117" s="306">
        <v>45874</v>
      </c>
      <c r="H117" s="258" t="s">
        <v>4057</v>
      </c>
      <c r="I117" s="252">
        <v>832001996</v>
      </c>
      <c r="J117" s="146" t="s">
        <v>4196</v>
      </c>
      <c r="K117" s="309">
        <v>127531800</v>
      </c>
      <c r="L117" s="104">
        <v>5</v>
      </c>
      <c r="M117" s="272">
        <v>6220000</v>
      </c>
      <c r="N117" s="272">
        <v>79718000</v>
      </c>
      <c r="O117" s="272">
        <v>30000000</v>
      </c>
      <c r="P117" s="285">
        <f t="shared" si="9"/>
        <v>115938000</v>
      </c>
      <c r="Q117" s="284">
        <v>11593800</v>
      </c>
      <c r="R117" s="284" t="s">
        <v>4356</v>
      </c>
      <c r="S117" s="284" t="s">
        <v>4197</v>
      </c>
      <c r="T117" s="284">
        <v>561442000</v>
      </c>
      <c r="U117" s="284"/>
      <c r="V117" s="284"/>
      <c r="W117" s="284" t="s">
        <v>4198</v>
      </c>
      <c r="X117" s="284">
        <v>6220000</v>
      </c>
      <c r="Y117" s="284">
        <v>40000000</v>
      </c>
      <c r="Z117" s="285">
        <f t="shared" si="7"/>
        <v>46220000</v>
      </c>
      <c r="AA117" s="309">
        <f t="shared" si="8"/>
        <v>1155500</v>
      </c>
      <c r="AB117" s="257" t="s">
        <v>404</v>
      </c>
      <c r="AC117" s="257" t="s">
        <v>403</v>
      </c>
      <c r="AD117" s="257" t="s">
        <v>55</v>
      </c>
      <c r="AE117" s="168" t="s">
        <v>4199</v>
      </c>
    </row>
    <row r="118" spans="1:31" ht="176.25" customHeight="1" x14ac:dyDescent="0.35">
      <c r="A118" s="104" t="s">
        <v>3905</v>
      </c>
      <c r="B118" s="104">
        <v>2025</v>
      </c>
      <c r="C118" s="146" t="s">
        <v>4070</v>
      </c>
      <c r="D118" s="146" t="s">
        <v>3208</v>
      </c>
      <c r="E118" s="104" t="str">
        <f t="shared" si="5"/>
        <v>EPC-PDA-CAS-116-2025</v>
      </c>
      <c r="F118" s="149" t="s">
        <v>4232</v>
      </c>
      <c r="G118" s="306">
        <v>45873</v>
      </c>
      <c r="H118" s="258" t="s">
        <v>4231</v>
      </c>
      <c r="I118" s="252">
        <v>832010103</v>
      </c>
      <c r="J118" s="146" t="s">
        <v>4096</v>
      </c>
      <c r="K118" s="309">
        <v>98381800</v>
      </c>
      <c r="L118" s="104">
        <v>5</v>
      </c>
      <c r="M118" s="272">
        <v>4430000</v>
      </c>
      <c r="N118" s="272">
        <v>55008000</v>
      </c>
      <c r="O118" s="272">
        <v>30000000</v>
      </c>
      <c r="P118" s="285">
        <f t="shared" si="9"/>
        <v>89438000</v>
      </c>
      <c r="Q118" s="272">
        <v>8943800</v>
      </c>
      <c r="R118" s="104" t="s">
        <v>4767</v>
      </c>
      <c r="S118" s="284" t="s">
        <v>4233</v>
      </c>
      <c r="T118" s="284" t="s">
        <v>4234</v>
      </c>
      <c r="U118" s="284"/>
      <c r="V118" s="284"/>
      <c r="W118" s="284" t="s">
        <v>4235</v>
      </c>
      <c r="X118" s="284">
        <v>4430000</v>
      </c>
      <c r="Y118" s="284">
        <v>5000000</v>
      </c>
      <c r="Z118" s="285">
        <f t="shared" si="7"/>
        <v>9430000</v>
      </c>
      <c r="AA118" s="309">
        <f t="shared" si="8"/>
        <v>235750</v>
      </c>
      <c r="AB118" s="257" t="s">
        <v>404</v>
      </c>
      <c r="AC118" s="257" t="s">
        <v>403</v>
      </c>
      <c r="AD118" s="257" t="s">
        <v>55</v>
      </c>
      <c r="AE118" s="168" t="s">
        <v>4236</v>
      </c>
    </row>
    <row r="119" spans="1:31" ht="143.25" customHeight="1" x14ac:dyDescent="0.35">
      <c r="A119" s="104" t="s">
        <v>3836</v>
      </c>
      <c r="B119" s="104">
        <v>2025</v>
      </c>
      <c r="C119" s="146" t="s">
        <v>4071</v>
      </c>
      <c r="D119" s="146" t="s">
        <v>3208</v>
      </c>
      <c r="E119" s="104" t="str">
        <f t="shared" si="5"/>
        <v>EPC-PDA-CAS-117-2025</v>
      </c>
      <c r="F119" s="149" t="s">
        <v>4528</v>
      </c>
      <c r="G119" s="306">
        <v>45880</v>
      </c>
      <c r="H119" s="258" t="s">
        <v>4097</v>
      </c>
      <c r="I119" s="252">
        <v>901008616</v>
      </c>
      <c r="J119" s="146" t="s">
        <v>4399</v>
      </c>
      <c r="K119" s="309">
        <v>98381800</v>
      </c>
      <c r="L119" s="104">
        <v>5</v>
      </c>
      <c r="M119" s="272">
        <v>4430000</v>
      </c>
      <c r="N119" s="272">
        <v>55008000</v>
      </c>
      <c r="O119" s="272">
        <v>30000000</v>
      </c>
      <c r="P119" s="285">
        <f t="shared" si="9"/>
        <v>89438000</v>
      </c>
      <c r="Q119" s="272">
        <v>8943800</v>
      </c>
      <c r="R119" s="104" t="s">
        <v>4825</v>
      </c>
      <c r="S119" s="252" t="s">
        <v>3863</v>
      </c>
      <c r="T119" s="272">
        <v>416066000</v>
      </c>
      <c r="U119" s="272"/>
      <c r="V119" s="252"/>
      <c r="W119" s="272" t="s">
        <v>4524</v>
      </c>
      <c r="X119" s="272">
        <v>4430000</v>
      </c>
      <c r="Y119" s="272">
        <v>28000000</v>
      </c>
      <c r="Z119" s="285">
        <f t="shared" si="7"/>
        <v>32430000</v>
      </c>
      <c r="AA119" s="309">
        <f t="shared" si="8"/>
        <v>810750</v>
      </c>
      <c r="AB119" s="272" t="s">
        <v>404</v>
      </c>
      <c r="AC119" s="257" t="s">
        <v>403</v>
      </c>
      <c r="AD119" s="257" t="s">
        <v>55</v>
      </c>
      <c r="AE119" s="168" t="s">
        <v>4400</v>
      </c>
    </row>
    <row r="120" spans="1:31" ht="149.25" customHeight="1" x14ac:dyDescent="0.35">
      <c r="A120" s="104" t="s">
        <v>3836</v>
      </c>
      <c r="B120" s="104">
        <v>2025</v>
      </c>
      <c r="C120" s="146" t="s">
        <v>4072</v>
      </c>
      <c r="D120" s="146" t="s">
        <v>3208</v>
      </c>
      <c r="E120" s="104" t="str">
        <f t="shared" si="5"/>
        <v>EPC-PDA-CAS-118-2025</v>
      </c>
      <c r="F120" s="149" t="s">
        <v>4530</v>
      </c>
      <c r="G120" s="306">
        <v>45880</v>
      </c>
      <c r="H120" s="258" t="s">
        <v>4098</v>
      </c>
      <c r="I120" s="252">
        <v>900809556</v>
      </c>
      <c r="J120" s="146" t="s">
        <v>4401</v>
      </c>
      <c r="K120" s="309">
        <v>127531800</v>
      </c>
      <c r="L120" s="104">
        <v>5</v>
      </c>
      <c r="M120" s="272">
        <v>6220000</v>
      </c>
      <c r="N120" s="272">
        <v>79718000</v>
      </c>
      <c r="O120" s="272">
        <v>30000000</v>
      </c>
      <c r="P120" s="285">
        <f t="shared" si="9"/>
        <v>115938000</v>
      </c>
      <c r="Q120" s="284">
        <v>11593800</v>
      </c>
      <c r="R120" s="104" t="s">
        <v>4753</v>
      </c>
      <c r="S120" s="252" t="s">
        <v>3270</v>
      </c>
      <c r="T120" s="272">
        <v>383128000</v>
      </c>
      <c r="U120" s="272"/>
      <c r="V120" s="272"/>
      <c r="W120" s="272" t="s">
        <v>4529</v>
      </c>
      <c r="X120" s="272">
        <v>6220000</v>
      </c>
      <c r="Y120" s="272">
        <v>6220000</v>
      </c>
      <c r="Z120" s="285">
        <f t="shared" si="7"/>
        <v>12440000</v>
      </c>
      <c r="AA120" s="309">
        <f t="shared" si="8"/>
        <v>311000</v>
      </c>
      <c r="AB120" s="272" t="s">
        <v>404</v>
      </c>
      <c r="AC120" s="257" t="s">
        <v>403</v>
      </c>
      <c r="AD120" s="257" t="s">
        <v>55</v>
      </c>
      <c r="AE120" s="168" t="s">
        <v>4402</v>
      </c>
    </row>
    <row r="121" spans="1:31" ht="176.25" customHeight="1" x14ac:dyDescent="0.35">
      <c r="A121" s="104" t="s">
        <v>3836</v>
      </c>
      <c r="B121" s="104">
        <v>2025</v>
      </c>
      <c r="C121" s="146" t="s">
        <v>4073</v>
      </c>
      <c r="D121" s="146" t="s">
        <v>3208</v>
      </c>
      <c r="E121" s="104" t="str">
        <f t="shared" si="5"/>
        <v>EPC-PDA-CAS-119-2025</v>
      </c>
      <c r="F121" s="149" t="s">
        <v>4719</v>
      </c>
      <c r="G121" s="306">
        <v>45883</v>
      </c>
      <c r="H121" s="258" t="s">
        <v>4099</v>
      </c>
      <c r="I121" s="252">
        <v>901033501</v>
      </c>
      <c r="J121" s="146" t="s">
        <v>4403</v>
      </c>
      <c r="K121" s="309">
        <v>98381800</v>
      </c>
      <c r="L121" s="104">
        <v>5</v>
      </c>
      <c r="M121" s="272">
        <v>4430000</v>
      </c>
      <c r="N121" s="272">
        <v>55008000</v>
      </c>
      <c r="O121" s="272">
        <v>30000000</v>
      </c>
      <c r="P121" s="285">
        <f t="shared" si="9"/>
        <v>89438000</v>
      </c>
      <c r="Q121" s="272">
        <v>8943800</v>
      </c>
      <c r="R121" s="104"/>
      <c r="S121" s="284" t="s">
        <v>4717</v>
      </c>
      <c r="T121" s="284">
        <v>237752000</v>
      </c>
      <c r="U121" s="284"/>
      <c r="V121" s="284"/>
      <c r="W121" s="284" t="s">
        <v>4718</v>
      </c>
      <c r="X121" s="284">
        <v>4430000</v>
      </c>
      <c r="Y121" s="284">
        <v>8000000</v>
      </c>
      <c r="Z121" s="284">
        <f t="shared" si="7"/>
        <v>12430000</v>
      </c>
      <c r="AA121" s="284">
        <f t="shared" si="8"/>
        <v>310750</v>
      </c>
      <c r="AB121" s="284" t="s">
        <v>404</v>
      </c>
      <c r="AC121" s="257" t="s">
        <v>403</v>
      </c>
      <c r="AD121" s="257" t="s">
        <v>55</v>
      </c>
      <c r="AE121" s="168" t="s">
        <v>4404</v>
      </c>
    </row>
    <row r="122" spans="1:31" ht="147.75" customHeight="1" x14ac:dyDescent="0.35">
      <c r="A122" s="104" t="s">
        <v>3836</v>
      </c>
      <c r="B122" s="104">
        <v>2025</v>
      </c>
      <c r="C122" s="146" t="s">
        <v>4074</v>
      </c>
      <c r="D122" s="146" t="s">
        <v>3208</v>
      </c>
      <c r="E122" s="104" t="str">
        <f t="shared" si="5"/>
        <v>EPC-PDA-CAS-120-2025</v>
      </c>
      <c r="F122" s="149" t="s">
        <v>4720</v>
      </c>
      <c r="G122" s="306">
        <v>45883</v>
      </c>
      <c r="H122" s="258" t="s">
        <v>4100</v>
      </c>
      <c r="I122" s="252">
        <v>808000756</v>
      </c>
      <c r="J122" s="146" t="s">
        <v>4384</v>
      </c>
      <c r="K122" s="309">
        <v>127531800</v>
      </c>
      <c r="L122" s="104">
        <v>5</v>
      </c>
      <c r="M122" s="272">
        <v>6220000</v>
      </c>
      <c r="N122" s="272">
        <v>79718000</v>
      </c>
      <c r="O122" s="272">
        <v>30000000</v>
      </c>
      <c r="P122" s="285">
        <f t="shared" si="9"/>
        <v>115938000</v>
      </c>
      <c r="Q122" s="284">
        <v>11593800</v>
      </c>
      <c r="R122" s="104" t="s">
        <v>4770</v>
      </c>
      <c r="S122" s="284" t="s">
        <v>4721</v>
      </c>
      <c r="T122" s="284">
        <v>872880000</v>
      </c>
      <c r="U122" s="284"/>
      <c r="V122" s="284"/>
      <c r="W122" s="284" t="s">
        <v>4722</v>
      </c>
      <c r="X122" s="284">
        <v>6220000</v>
      </c>
      <c r="Y122" s="284">
        <v>79718000</v>
      </c>
      <c r="Z122" s="284">
        <f t="shared" si="7"/>
        <v>85938000</v>
      </c>
      <c r="AA122" s="284">
        <f t="shared" si="8"/>
        <v>2148450</v>
      </c>
      <c r="AB122" s="284" t="s">
        <v>404</v>
      </c>
      <c r="AC122" s="257" t="s">
        <v>403</v>
      </c>
      <c r="AD122" s="257" t="s">
        <v>55</v>
      </c>
      <c r="AE122" s="168" t="s">
        <v>4385</v>
      </c>
    </row>
    <row r="123" spans="1:31" ht="144.75" customHeight="1" x14ac:dyDescent="0.35">
      <c r="A123" s="104" t="s">
        <v>3225</v>
      </c>
      <c r="B123" s="104">
        <v>2025</v>
      </c>
      <c r="C123" s="146" t="s">
        <v>4075</v>
      </c>
      <c r="D123" s="146" t="s">
        <v>3208</v>
      </c>
      <c r="E123" s="104" t="str">
        <f t="shared" si="5"/>
        <v>EPC-PDA-CAS-121-2025</v>
      </c>
      <c r="F123" s="149" t="s">
        <v>4587</v>
      </c>
      <c r="G123" s="306">
        <v>45882</v>
      </c>
      <c r="H123" s="258" t="s">
        <v>4531</v>
      </c>
      <c r="I123" s="252">
        <v>808002703</v>
      </c>
      <c r="J123" s="146" t="s">
        <v>4117</v>
      </c>
      <c r="K123" s="309">
        <v>98381800</v>
      </c>
      <c r="L123" s="104">
        <v>5</v>
      </c>
      <c r="M123" s="272">
        <v>4430000</v>
      </c>
      <c r="N123" s="272">
        <v>55008000</v>
      </c>
      <c r="O123" s="272">
        <v>30000000</v>
      </c>
      <c r="P123" s="285">
        <f t="shared" si="9"/>
        <v>89438000</v>
      </c>
      <c r="Q123" s="272">
        <v>8943800</v>
      </c>
      <c r="R123" s="104" t="s">
        <v>4826</v>
      </c>
      <c r="S123" s="255" t="s">
        <v>4588</v>
      </c>
      <c r="T123" s="329">
        <v>343690000</v>
      </c>
      <c r="U123" s="145"/>
      <c r="V123" s="145"/>
      <c r="W123" s="255" t="s">
        <v>4592</v>
      </c>
      <c r="X123" s="328">
        <v>4430000</v>
      </c>
      <c r="Y123" s="328">
        <v>1000000</v>
      </c>
      <c r="Z123" s="285">
        <f t="shared" si="7"/>
        <v>5430000</v>
      </c>
      <c r="AA123" s="309">
        <f t="shared" si="8"/>
        <v>135750</v>
      </c>
      <c r="AB123" s="257" t="s">
        <v>404</v>
      </c>
      <c r="AC123" s="257" t="s">
        <v>403</v>
      </c>
      <c r="AD123" s="257" t="s">
        <v>55</v>
      </c>
      <c r="AE123" s="168" t="s">
        <v>4532</v>
      </c>
    </row>
    <row r="124" spans="1:31" ht="176.25" customHeight="1" x14ac:dyDescent="0.35">
      <c r="A124" s="104" t="s">
        <v>3444</v>
      </c>
      <c r="B124" s="104">
        <v>2025</v>
      </c>
      <c r="C124" s="146" t="s">
        <v>4076</v>
      </c>
      <c r="D124" s="146" t="s">
        <v>3208</v>
      </c>
      <c r="E124" s="104" t="str">
        <f t="shared" si="5"/>
        <v>EPC-PDA-CAS-122-2025</v>
      </c>
      <c r="F124" s="149" t="s">
        <v>4405</v>
      </c>
      <c r="G124" s="306">
        <v>45875</v>
      </c>
      <c r="H124" s="258" t="s">
        <v>4237</v>
      </c>
      <c r="I124" s="252">
        <v>832002074</v>
      </c>
      <c r="J124" s="146" t="s">
        <v>4129</v>
      </c>
      <c r="K124" s="309">
        <v>98381800</v>
      </c>
      <c r="L124" s="104">
        <v>5</v>
      </c>
      <c r="M124" s="272">
        <v>4430000</v>
      </c>
      <c r="N124" s="272">
        <v>55008000</v>
      </c>
      <c r="O124" s="272">
        <v>30000000</v>
      </c>
      <c r="P124" s="285">
        <f t="shared" si="9"/>
        <v>89438000</v>
      </c>
      <c r="Q124" s="272">
        <v>8943800</v>
      </c>
      <c r="R124" s="104" t="s">
        <v>4754</v>
      </c>
      <c r="S124" s="284" t="s">
        <v>4406</v>
      </c>
      <c r="T124" s="284">
        <v>59438000</v>
      </c>
      <c r="U124" s="284"/>
      <c r="V124" s="284"/>
      <c r="W124" s="284" t="s">
        <v>4589</v>
      </c>
      <c r="X124" s="284">
        <v>4430000</v>
      </c>
      <c r="Y124" s="284">
        <v>5000000</v>
      </c>
      <c r="Z124" s="285">
        <f t="shared" si="7"/>
        <v>9430000</v>
      </c>
      <c r="AA124" s="309">
        <f t="shared" si="8"/>
        <v>235750</v>
      </c>
      <c r="AB124" s="284" t="s">
        <v>404</v>
      </c>
      <c r="AC124" s="257" t="s">
        <v>403</v>
      </c>
      <c r="AD124" s="257" t="s">
        <v>55</v>
      </c>
      <c r="AE124" s="168" t="s">
        <v>4238</v>
      </c>
    </row>
    <row r="125" spans="1:31" ht="158.25" customHeight="1" x14ac:dyDescent="0.35">
      <c r="A125" s="104" t="s">
        <v>3444</v>
      </c>
      <c r="B125" s="104">
        <v>2025</v>
      </c>
      <c r="C125" s="146" t="s">
        <v>4077</v>
      </c>
      <c r="D125" s="146" t="s">
        <v>3208</v>
      </c>
      <c r="E125" s="104" t="str">
        <f t="shared" si="5"/>
        <v>EPC-PDA-CAS-123-2025</v>
      </c>
      <c r="F125" s="149" t="s">
        <v>4180</v>
      </c>
      <c r="G125" s="306">
        <v>45874</v>
      </c>
      <c r="H125" s="258" t="s">
        <v>4182</v>
      </c>
      <c r="I125" s="252">
        <v>9003541421</v>
      </c>
      <c r="J125" s="146" t="s">
        <v>4181</v>
      </c>
      <c r="K125" s="309">
        <v>98381800</v>
      </c>
      <c r="L125" s="104">
        <v>5</v>
      </c>
      <c r="M125" s="272">
        <v>4430000</v>
      </c>
      <c r="N125" s="272">
        <v>55008000</v>
      </c>
      <c r="O125" s="272">
        <v>30000000</v>
      </c>
      <c r="P125" s="285">
        <f t="shared" si="9"/>
        <v>89438000</v>
      </c>
      <c r="Q125" s="272">
        <v>8943800</v>
      </c>
      <c r="R125" s="104" t="s">
        <v>4755</v>
      </c>
      <c r="S125" s="284" t="s">
        <v>4165</v>
      </c>
      <c r="T125" s="284">
        <v>799194000</v>
      </c>
      <c r="U125" s="284"/>
      <c r="V125" s="284"/>
      <c r="W125" s="284" t="s">
        <v>4183</v>
      </c>
      <c r="X125" s="284">
        <v>4430000</v>
      </c>
      <c r="Y125" s="284">
        <v>8000000</v>
      </c>
      <c r="Z125" s="285">
        <f t="shared" si="7"/>
        <v>12430000</v>
      </c>
      <c r="AA125" s="309">
        <f t="shared" si="8"/>
        <v>310750</v>
      </c>
      <c r="AB125" s="257" t="s">
        <v>404</v>
      </c>
      <c r="AC125" s="257" t="s">
        <v>403</v>
      </c>
      <c r="AD125" s="257" t="s">
        <v>55</v>
      </c>
      <c r="AE125" s="168" t="s">
        <v>4184</v>
      </c>
    </row>
    <row r="126" spans="1:31" ht="144.75" customHeight="1" x14ac:dyDescent="0.35">
      <c r="A126" s="104" t="s">
        <v>4130</v>
      </c>
      <c r="B126" s="104">
        <v>2025</v>
      </c>
      <c r="C126" s="146" t="s">
        <v>4078</v>
      </c>
      <c r="D126" s="146" t="s">
        <v>3208</v>
      </c>
      <c r="E126" s="104" t="str">
        <f t="shared" si="5"/>
        <v>EPC-PDA-CAS-124-2025</v>
      </c>
      <c r="F126" s="149" t="s">
        <v>4533</v>
      </c>
      <c r="G126" s="306">
        <v>45880</v>
      </c>
      <c r="H126" s="258" t="s">
        <v>4216</v>
      </c>
      <c r="I126" s="252">
        <v>9001405299</v>
      </c>
      <c r="J126" s="146" t="s">
        <v>4217</v>
      </c>
      <c r="K126" s="309">
        <v>127531800</v>
      </c>
      <c r="L126" s="104">
        <v>5</v>
      </c>
      <c r="M126" s="272">
        <v>6220000</v>
      </c>
      <c r="N126" s="272">
        <v>79718000</v>
      </c>
      <c r="O126" s="272">
        <v>30000000</v>
      </c>
      <c r="P126" s="285">
        <f t="shared" si="9"/>
        <v>115938000</v>
      </c>
      <c r="Q126" s="284">
        <v>11593800</v>
      </c>
      <c r="R126" s="104" t="s">
        <v>4756</v>
      </c>
      <c r="S126" s="252" t="s">
        <v>4534</v>
      </c>
      <c r="T126" s="272">
        <v>549128000</v>
      </c>
      <c r="U126" s="272"/>
      <c r="V126" s="252"/>
      <c r="W126" s="272" t="s">
        <v>4535</v>
      </c>
      <c r="X126" s="272">
        <v>6220000</v>
      </c>
      <c r="Y126" s="272">
        <v>15218000</v>
      </c>
      <c r="Z126" s="285">
        <f t="shared" si="7"/>
        <v>21438000</v>
      </c>
      <c r="AA126" s="309">
        <f t="shared" si="8"/>
        <v>535950</v>
      </c>
      <c r="AB126" s="272" t="s">
        <v>404</v>
      </c>
      <c r="AC126" s="257" t="s">
        <v>403</v>
      </c>
      <c r="AD126" s="257" t="s">
        <v>55</v>
      </c>
      <c r="AE126" s="168" t="s">
        <v>4218</v>
      </c>
    </row>
    <row r="127" spans="1:31" ht="119.25" customHeight="1" x14ac:dyDescent="0.35">
      <c r="A127" s="104" t="s">
        <v>4130</v>
      </c>
      <c r="B127" s="104">
        <v>2025</v>
      </c>
      <c r="C127" s="146" t="s">
        <v>4079</v>
      </c>
      <c r="D127" s="146" t="s">
        <v>3208</v>
      </c>
      <c r="E127" s="104" t="str">
        <f t="shared" si="5"/>
        <v>EPC-PDA-CAS-125-2025</v>
      </c>
      <c r="F127" s="149" t="s">
        <v>4536</v>
      </c>
      <c r="G127" s="306">
        <v>45880</v>
      </c>
      <c r="H127" s="258" t="s">
        <v>4219</v>
      </c>
      <c r="I127" s="252">
        <v>832001574</v>
      </c>
      <c r="J127" s="146" t="s">
        <v>4220</v>
      </c>
      <c r="K127" s="309">
        <v>149417400</v>
      </c>
      <c r="L127" s="104">
        <v>5</v>
      </c>
      <c r="M127" s="272">
        <v>8090000</v>
      </c>
      <c r="N127" s="272">
        <v>97744000</v>
      </c>
      <c r="O127" s="272">
        <v>30000000</v>
      </c>
      <c r="P127" s="285">
        <f t="shared" si="9"/>
        <v>135834000</v>
      </c>
      <c r="Q127" s="272">
        <v>13583400</v>
      </c>
      <c r="R127" s="104" t="s">
        <v>4757</v>
      </c>
      <c r="S127" s="252" t="s">
        <v>4378</v>
      </c>
      <c r="T127" s="272">
        <v>668004000</v>
      </c>
      <c r="U127" s="272"/>
      <c r="V127" s="272"/>
      <c r="W127" s="272" t="s">
        <v>4537</v>
      </c>
      <c r="X127" s="272">
        <v>8090000</v>
      </c>
      <c r="Y127" s="272">
        <v>34744000</v>
      </c>
      <c r="Z127" s="285">
        <f t="shared" si="7"/>
        <v>42834000</v>
      </c>
      <c r="AA127" s="309">
        <f t="shared" si="8"/>
        <v>1070850</v>
      </c>
      <c r="AB127" s="272" t="s">
        <v>404</v>
      </c>
      <c r="AC127" s="257" t="s">
        <v>403</v>
      </c>
      <c r="AD127" s="257" t="s">
        <v>55</v>
      </c>
      <c r="AE127" s="168" t="s">
        <v>4221</v>
      </c>
    </row>
    <row r="128" spans="1:31" ht="176.25" customHeight="1" x14ac:dyDescent="0.35">
      <c r="A128" s="104" t="s">
        <v>3531</v>
      </c>
      <c r="B128" s="104">
        <v>2025</v>
      </c>
      <c r="C128" s="146" t="s">
        <v>4080</v>
      </c>
      <c r="D128" s="146" t="s">
        <v>3208</v>
      </c>
      <c r="E128" s="104" t="str">
        <f t="shared" si="5"/>
        <v>EPC-PDA-CAS-126-2025</v>
      </c>
      <c r="F128" s="149"/>
      <c r="G128" s="306" t="s">
        <v>3884</v>
      </c>
      <c r="H128" s="258" t="s">
        <v>4771</v>
      </c>
      <c r="I128" s="252"/>
      <c r="J128" s="146" t="s">
        <v>4136</v>
      </c>
      <c r="K128" s="276"/>
      <c r="L128" s="145"/>
      <c r="M128" s="145"/>
      <c r="N128" s="145"/>
      <c r="O128" s="145"/>
      <c r="P128" s="285">
        <f t="shared" si="9"/>
        <v>0</v>
      </c>
      <c r="Q128" s="145"/>
      <c r="R128" s="104"/>
      <c r="S128" s="145"/>
      <c r="T128" s="145"/>
      <c r="U128" s="145"/>
      <c r="V128" s="145"/>
      <c r="W128" s="145"/>
      <c r="X128" s="145"/>
      <c r="Y128" s="145"/>
      <c r="Z128" s="285">
        <f t="shared" si="7"/>
        <v>0</v>
      </c>
      <c r="AA128" s="309">
        <f t="shared" si="8"/>
        <v>0</v>
      </c>
      <c r="AB128" s="257" t="s">
        <v>404</v>
      </c>
      <c r="AC128" s="257" t="s">
        <v>403</v>
      </c>
      <c r="AD128" s="257" t="s">
        <v>55</v>
      </c>
      <c r="AE128" s="145"/>
    </row>
    <row r="129" spans="1:31" ht="143.25" customHeight="1" x14ac:dyDescent="0.35">
      <c r="A129" s="104" t="s">
        <v>3225</v>
      </c>
      <c r="B129" s="104">
        <v>2025</v>
      </c>
      <c r="C129" s="146" t="s">
        <v>4081</v>
      </c>
      <c r="D129" s="146" t="s">
        <v>3208</v>
      </c>
      <c r="E129" s="104" t="str">
        <f t="shared" ref="E129:E192" si="10">C129</f>
        <v>EPC-PDA-CAS-127-2025</v>
      </c>
      <c r="F129" s="149" t="s">
        <v>4204</v>
      </c>
      <c r="G129" s="306">
        <v>45875</v>
      </c>
      <c r="H129" s="258" t="s">
        <v>4185</v>
      </c>
      <c r="I129" s="252">
        <v>8080026135</v>
      </c>
      <c r="J129" s="146" t="s">
        <v>4136</v>
      </c>
      <c r="K129" s="309">
        <v>149417400</v>
      </c>
      <c r="L129" s="104">
        <v>5</v>
      </c>
      <c r="M129" s="272">
        <v>8090000</v>
      </c>
      <c r="N129" s="272">
        <v>97744000</v>
      </c>
      <c r="O129" s="272">
        <v>30000000</v>
      </c>
      <c r="P129" s="285">
        <f t="shared" si="9"/>
        <v>135834000</v>
      </c>
      <c r="Q129" s="272">
        <v>13583400</v>
      </c>
      <c r="R129" s="104" t="s">
        <v>4758</v>
      </c>
      <c r="S129" s="284" t="s">
        <v>4186</v>
      </c>
      <c r="T129" s="284">
        <v>489066000</v>
      </c>
      <c r="U129" s="284"/>
      <c r="V129" s="284"/>
      <c r="W129" s="284" t="s">
        <v>4187</v>
      </c>
      <c r="X129" s="284">
        <v>8090000</v>
      </c>
      <c r="Y129" s="284">
        <v>8000000</v>
      </c>
      <c r="Z129" s="285">
        <f t="shared" si="7"/>
        <v>16090000</v>
      </c>
      <c r="AA129" s="309">
        <f t="shared" si="8"/>
        <v>402250</v>
      </c>
      <c r="AB129" s="257" t="s">
        <v>404</v>
      </c>
      <c r="AC129" s="257" t="s">
        <v>403</v>
      </c>
      <c r="AD129" s="257" t="s">
        <v>55</v>
      </c>
      <c r="AE129" s="168" t="s">
        <v>4188</v>
      </c>
    </row>
    <row r="130" spans="1:31" ht="125.25" customHeight="1" x14ac:dyDescent="0.35">
      <c r="A130" s="104" t="s">
        <v>3225</v>
      </c>
      <c r="B130" s="104">
        <v>2025</v>
      </c>
      <c r="C130" s="146" t="s">
        <v>4082</v>
      </c>
      <c r="D130" s="146" t="s">
        <v>3208</v>
      </c>
      <c r="E130" s="104" t="str">
        <f t="shared" si="10"/>
        <v>EPC-PDA-CAS-128-2025</v>
      </c>
      <c r="F130" s="149" t="s">
        <v>4407</v>
      </c>
      <c r="G130" s="306">
        <v>45877</v>
      </c>
      <c r="H130" s="258" t="s">
        <v>4209</v>
      </c>
      <c r="I130" s="252">
        <v>900018409</v>
      </c>
      <c r="J130" s="146" t="s">
        <v>4145</v>
      </c>
      <c r="K130" s="309">
        <v>98381800</v>
      </c>
      <c r="L130" s="104">
        <v>5</v>
      </c>
      <c r="M130" s="272">
        <v>4430000</v>
      </c>
      <c r="N130" s="272">
        <v>55008000</v>
      </c>
      <c r="O130" s="272">
        <v>30000000</v>
      </c>
      <c r="P130" s="285">
        <f t="shared" si="9"/>
        <v>89438000</v>
      </c>
      <c r="Q130" s="272">
        <v>8943800</v>
      </c>
      <c r="R130" s="104"/>
      <c r="S130" s="284" t="s">
        <v>4031</v>
      </c>
      <c r="T130" s="284">
        <v>647380000</v>
      </c>
      <c r="U130" s="284"/>
      <c r="V130" s="284"/>
      <c r="W130" s="284" t="s">
        <v>4408</v>
      </c>
      <c r="X130" s="284">
        <v>4430000</v>
      </c>
      <c r="Y130" s="284">
        <v>20000000</v>
      </c>
      <c r="Z130" s="285">
        <f t="shared" si="7"/>
        <v>24430000</v>
      </c>
      <c r="AA130" s="309">
        <f t="shared" si="8"/>
        <v>610750</v>
      </c>
      <c r="AB130" s="284" t="s">
        <v>404</v>
      </c>
      <c r="AC130" s="257" t="s">
        <v>403</v>
      </c>
      <c r="AD130" s="257" t="s">
        <v>55</v>
      </c>
      <c r="AE130" s="168" t="s">
        <v>4210</v>
      </c>
    </row>
    <row r="131" spans="1:31" ht="176.25" customHeight="1" x14ac:dyDescent="0.35">
      <c r="A131" s="104" t="s">
        <v>106</v>
      </c>
      <c r="B131" s="104">
        <v>2025</v>
      </c>
      <c r="C131" s="146" t="s">
        <v>4083</v>
      </c>
      <c r="D131" s="146" t="s">
        <v>3208</v>
      </c>
      <c r="E131" s="104" t="str">
        <f t="shared" si="10"/>
        <v>EPC-PDA-CAS-129-2025</v>
      </c>
      <c r="F131" s="149" t="s">
        <v>4538</v>
      </c>
      <c r="G131" s="306">
        <v>45880</v>
      </c>
      <c r="H131" s="258" t="s">
        <v>4409</v>
      </c>
      <c r="I131" s="252">
        <v>901068145</v>
      </c>
      <c r="J131" s="146" t="s">
        <v>4410</v>
      </c>
      <c r="K131" s="309">
        <v>98381800</v>
      </c>
      <c r="L131" s="104">
        <v>5</v>
      </c>
      <c r="M131" s="272">
        <v>4430000</v>
      </c>
      <c r="N131" s="272">
        <v>55008000</v>
      </c>
      <c r="O131" s="272">
        <v>30000000</v>
      </c>
      <c r="P131" s="285">
        <f t="shared" si="9"/>
        <v>89438000</v>
      </c>
      <c r="Q131" s="272">
        <v>8943800</v>
      </c>
      <c r="R131" s="104" t="s">
        <v>4759</v>
      </c>
      <c r="S131" s="252" t="s">
        <v>4105</v>
      </c>
      <c r="T131" s="272">
        <v>370190000</v>
      </c>
      <c r="U131" s="272"/>
      <c r="V131" s="272"/>
      <c r="W131" s="272" t="s">
        <v>4539</v>
      </c>
      <c r="X131" s="272">
        <v>4430000</v>
      </c>
      <c r="Y131" s="272">
        <v>2000000</v>
      </c>
      <c r="Z131" s="285">
        <f t="shared" si="7"/>
        <v>6430000</v>
      </c>
      <c r="AA131" s="309">
        <f t="shared" si="8"/>
        <v>160750</v>
      </c>
      <c r="AB131" s="272" t="s">
        <v>404</v>
      </c>
      <c r="AC131" s="257" t="s">
        <v>403</v>
      </c>
      <c r="AD131" s="257" t="s">
        <v>55</v>
      </c>
      <c r="AE131" s="168" t="s">
        <v>4411</v>
      </c>
    </row>
    <row r="132" spans="1:31" ht="150.75" customHeight="1" x14ac:dyDescent="0.35">
      <c r="A132" s="104" t="s">
        <v>3372</v>
      </c>
      <c r="B132" s="104">
        <v>2025</v>
      </c>
      <c r="C132" s="146" t="s">
        <v>4084</v>
      </c>
      <c r="D132" s="146" t="s">
        <v>3208</v>
      </c>
      <c r="E132" s="104" t="str">
        <f t="shared" si="10"/>
        <v>EPC-PDA-CAS-130-2025</v>
      </c>
      <c r="F132" s="149" t="s">
        <v>4371</v>
      </c>
      <c r="G132" s="306">
        <v>45877</v>
      </c>
      <c r="H132" s="258" t="s">
        <v>4370</v>
      </c>
      <c r="I132" s="252">
        <v>901062898</v>
      </c>
      <c r="J132" s="146" t="s">
        <v>4369</v>
      </c>
      <c r="K132" s="309">
        <v>98381800</v>
      </c>
      <c r="L132" s="104">
        <v>5</v>
      </c>
      <c r="M132" s="272">
        <v>4430000</v>
      </c>
      <c r="N132" s="272">
        <v>55008000</v>
      </c>
      <c r="O132" s="272">
        <v>30000000</v>
      </c>
      <c r="P132" s="285">
        <f t="shared" si="9"/>
        <v>89438000</v>
      </c>
      <c r="Q132" s="272">
        <v>8943800</v>
      </c>
      <c r="S132" s="284" t="s">
        <v>4233</v>
      </c>
      <c r="T132" s="284" t="s">
        <v>4372</v>
      </c>
      <c r="U132" s="284"/>
      <c r="V132" s="284"/>
      <c r="W132" s="284" t="s">
        <v>4373</v>
      </c>
      <c r="X132" s="284">
        <v>4430000</v>
      </c>
      <c r="Y132" s="284">
        <v>36000000</v>
      </c>
      <c r="Z132" s="285">
        <f t="shared" ref="Z132:Z180" si="11">SUM(X132:Y132)</f>
        <v>40430000</v>
      </c>
      <c r="AA132" s="309">
        <f t="shared" si="8"/>
        <v>1010750</v>
      </c>
      <c r="AB132" s="257" t="s">
        <v>404</v>
      </c>
      <c r="AC132" s="257" t="s">
        <v>403</v>
      </c>
      <c r="AD132" s="257" t="s">
        <v>55</v>
      </c>
      <c r="AE132" s="168" t="s">
        <v>4374</v>
      </c>
    </row>
    <row r="133" spans="1:31" ht="138.75" customHeight="1" x14ac:dyDescent="0.35">
      <c r="A133" s="104" t="s">
        <v>3372</v>
      </c>
      <c r="B133" s="104">
        <v>2025</v>
      </c>
      <c r="C133" s="146" t="s">
        <v>4085</v>
      </c>
      <c r="D133" s="146" t="s">
        <v>3208</v>
      </c>
      <c r="E133" s="104" t="str">
        <f t="shared" si="10"/>
        <v>EPC-PDA-CAS-131-2025</v>
      </c>
      <c r="F133" s="149" t="s">
        <v>4377</v>
      </c>
      <c r="G133" s="306">
        <v>45877</v>
      </c>
      <c r="H133" s="258" t="s">
        <v>4375</v>
      </c>
      <c r="I133" s="252">
        <v>832003990</v>
      </c>
      <c r="J133" s="146" t="s">
        <v>4376</v>
      </c>
      <c r="K133" s="309">
        <v>98381800</v>
      </c>
      <c r="L133" s="104">
        <v>5</v>
      </c>
      <c r="M133" s="272">
        <v>4430000</v>
      </c>
      <c r="N133" s="272">
        <v>55008000</v>
      </c>
      <c r="O133" s="272">
        <v>30000000</v>
      </c>
      <c r="P133" s="285">
        <f t="shared" si="9"/>
        <v>89438000</v>
      </c>
      <c r="Q133" s="272">
        <v>8943800</v>
      </c>
      <c r="R133" s="104" t="s">
        <v>4760</v>
      </c>
      <c r="S133" s="284" t="s">
        <v>4378</v>
      </c>
      <c r="T133" s="284" t="s">
        <v>4379</v>
      </c>
      <c r="U133" s="284"/>
      <c r="V133" s="284"/>
      <c r="W133" s="284" t="s">
        <v>4380</v>
      </c>
      <c r="X133" s="284">
        <v>4430000</v>
      </c>
      <c r="Y133" s="284">
        <v>38505600</v>
      </c>
      <c r="Z133" s="285">
        <f t="shared" si="11"/>
        <v>42935600</v>
      </c>
      <c r="AA133" s="309">
        <f t="shared" si="8"/>
        <v>1073390</v>
      </c>
      <c r="AB133" s="257" t="s">
        <v>404</v>
      </c>
      <c r="AC133" s="257" t="s">
        <v>403</v>
      </c>
      <c r="AD133" s="257" t="s">
        <v>55</v>
      </c>
      <c r="AE133" s="168" t="s">
        <v>4381</v>
      </c>
    </row>
    <row r="134" spans="1:31" ht="176.25" customHeight="1" x14ac:dyDescent="0.35">
      <c r="A134" s="104" t="s">
        <v>1103</v>
      </c>
      <c r="B134" s="104">
        <v>2025</v>
      </c>
      <c r="C134" s="146" t="s">
        <v>4086</v>
      </c>
      <c r="D134" s="146" t="s">
        <v>3208</v>
      </c>
      <c r="E134" s="104" t="str">
        <f t="shared" si="10"/>
        <v>EPC-PDA-CAS-132-2025</v>
      </c>
      <c r="F134" s="149" t="s">
        <v>4540</v>
      </c>
      <c r="G134" s="306">
        <v>45880</v>
      </c>
      <c r="H134" s="258" t="s">
        <v>4412</v>
      </c>
      <c r="I134" s="252">
        <v>901802081</v>
      </c>
      <c r="J134" s="146" t="s">
        <v>4413</v>
      </c>
      <c r="K134" s="309">
        <v>98381800</v>
      </c>
      <c r="L134" s="104">
        <v>5</v>
      </c>
      <c r="M134" s="272">
        <v>4430000</v>
      </c>
      <c r="N134" s="272">
        <v>55008000</v>
      </c>
      <c r="O134" s="272">
        <v>30000000</v>
      </c>
      <c r="P134" s="285">
        <f t="shared" si="9"/>
        <v>89438000</v>
      </c>
      <c r="Q134" s="272">
        <v>8943800</v>
      </c>
      <c r="R134" s="104"/>
      <c r="S134" s="252" t="s">
        <v>3928</v>
      </c>
      <c r="T134" s="272">
        <v>608566000</v>
      </c>
      <c r="U134" s="272"/>
      <c r="V134" s="272"/>
      <c r="W134" s="272" t="s">
        <v>4541</v>
      </c>
      <c r="X134" s="252">
        <v>4430000</v>
      </c>
      <c r="Y134" s="272">
        <v>0</v>
      </c>
      <c r="Z134" s="285">
        <f t="shared" si="11"/>
        <v>4430000</v>
      </c>
      <c r="AA134" s="309">
        <f t="shared" si="8"/>
        <v>110750</v>
      </c>
      <c r="AB134" s="272" t="s">
        <v>404</v>
      </c>
      <c r="AC134" s="257" t="s">
        <v>403</v>
      </c>
      <c r="AD134" s="257" t="s">
        <v>55</v>
      </c>
      <c r="AE134" s="168" t="s">
        <v>4414</v>
      </c>
    </row>
    <row r="135" spans="1:31" ht="176.25" customHeight="1" x14ac:dyDescent="0.35">
      <c r="A135" s="104" t="s">
        <v>1103</v>
      </c>
      <c r="B135" s="104">
        <v>2025</v>
      </c>
      <c r="C135" s="146" t="s">
        <v>4087</v>
      </c>
      <c r="D135" s="146" t="s">
        <v>3208</v>
      </c>
      <c r="E135" s="104" t="str">
        <f t="shared" si="10"/>
        <v>EPC-PDA-CAS-133-2025</v>
      </c>
      <c r="F135" s="149" t="s">
        <v>4723</v>
      </c>
      <c r="G135" s="306" t="s">
        <v>3690</v>
      </c>
      <c r="H135" s="258" t="s">
        <v>4415</v>
      </c>
      <c r="I135" s="252">
        <v>900235167</v>
      </c>
      <c r="J135" s="146" t="s">
        <v>4416</v>
      </c>
      <c r="K135" s="309">
        <v>149417400</v>
      </c>
      <c r="L135" s="104">
        <v>5</v>
      </c>
      <c r="M135" s="272">
        <v>8090000</v>
      </c>
      <c r="N135" s="272">
        <v>97744000</v>
      </c>
      <c r="O135" s="272">
        <v>30000000</v>
      </c>
      <c r="P135" s="285">
        <f t="shared" si="9"/>
        <v>135834000</v>
      </c>
      <c r="Q135" s="272">
        <v>13583400</v>
      </c>
      <c r="R135" s="104"/>
      <c r="S135" s="284" t="s">
        <v>4378</v>
      </c>
      <c r="T135" s="284" t="s">
        <v>4699</v>
      </c>
      <c r="U135" s="284"/>
      <c r="V135" s="284"/>
      <c r="W135" s="284" t="s">
        <v>4724</v>
      </c>
      <c r="X135" s="284">
        <v>8090000</v>
      </c>
      <c r="Y135" s="284">
        <v>5000000</v>
      </c>
      <c r="Z135" s="284">
        <f t="shared" si="11"/>
        <v>13090000</v>
      </c>
      <c r="AA135" s="284">
        <f t="shared" si="8"/>
        <v>327250</v>
      </c>
      <c r="AB135" s="284" t="s">
        <v>404</v>
      </c>
      <c r="AC135" s="284" t="s">
        <v>403</v>
      </c>
      <c r="AD135" s="284" t="s">
        <v>55</v>
      </c>
      <c r="AE135" s="168" t="s">
        <v>4417</v>
      </c>
    </row>
    <row r="136" spans="1:31" ht="145" x14ac:dyDescent="0.35">
      <c r="A136" s="104" t="s">
        <v>90</v>
      </c>
      <c r="B136" s="104">
        <v>2025</v>
      </c>
      <c r="C136" s="146" t="s">
        <v>4088</v>
      </c>
      <c r="D136" s="146" t="s">
        <v>3208</v>
      </c>
      <c r="E136" s="104" t="str">
        <f t="shared" si="10"/>
        <v>EPC-PDA-CAS-134-2025</v>
      </c>
      <c r="F136" s="149" t="s">
        <v>4542</v>
      </c>
      <c r="G136" s="306">
        <v>45877</v>
      </c>
      <c r="H136" s="258" t="s">
        <v>4240</v>
      </c>
      <c r="I136" s="252">
        <v>8320033995</v>
      </c>
      <c r="J136" s="146" t="s">
        <v>4153</v>
      </c>
      <c r="K136" s="309">
        <v>127531800</v>
      </c>
      <c r="L136" s="104">
        <v>5</v>
      </c>
      <c r="M136" s="272">
        <v>6220000</v>
      </c>
      <c r="N136" s="272">
        <v>79718000</v>
      </c>
      <c r="O136" s="272">
        <v>30000000</v>
      </c>
      <c r="P136" s="285">
        <f t="shared" si="9"/>
        <v>115938000</v>
      </c>
      <c r="Q136" s="284">
        <v>11593800</v>
      </c>
      <c r="R136" s="104" t="s">
        <v>4761</v>
      </c>
      <c r="S136" s="252" t="s">
        <v>4543</v>
      </c>
      <c r="T136" s="272" t="s">
        <v>4544</v>
      </c>
      <c r="U136" s="272"/>
      <c r="V136" s="252"/>
      <c r="W136" s="272" t="s">
        <v>4545</v>
      </c>
      <c r="X136" s="272">
        <v>6220000</v>
      </c>
      <c r="Y136" s="272">
        <v>18000000</v>
      </c>
      <c r="Z136" s="285">
        <f t="shared" si="11"/>
        <v>24220000</v>
      </c>
      <c r="AA136" s="309">
        <f t="shared" si="8"/>
        <v>605500</v>
      </c>
      <c r="AB136" s="272" t="s">
        <v>404</v>
      </c>
      <c r="AC136" s="257" t="s">
        <v>403</v>
      </c>
      <c r="AD136" s="257" t="s">
        <v>55</v>
      </c>
      <c r="AE136" s="168" t="s">
        <v>4418</v>
      </c>
    </row>
    <row r="137" spans="1:31" ht="115.5" customHeight="1" x14ac:dyDescent="0.35">
      <c r="A137" s="104" t="s">
        <v>245</v>
      </c>
      <c r="B137" s="104">
        <v>2025</v>
      </c>
      <c r="C137" s="146" t="s">
        <v>4089</v>
      </c>
      <c r="D137" s="146" t="s">
        <v>3208</v>
      </c>
      <c r="E137" s="104" t="str">
        <f t="shared" si="10"/>
        <v>EPC-PDA-CAS-135-2025</v>
      </c>
      <c r="F137" s="149" t="s">
        <v>4546</v>
      </c>
      <c r="G137" s="306">
        <v>45880</v>
      </c>
      <c r="H137" s="258" t="s">
        <v>4419</v>
      </c>
      <c r="I137" s="252">
        <v>900230143</v>
      </c>
      <c r="J137" s="146" t="s">
        <v>4154</v>
      </c>
      <c r="K137" s="309">
        <v>98381800</v>
      </c>
      <c r="L137" s="104">
        <v>5</v>
      </c>
      <c r="M137" s="272">
        <v>4430000</v>
      </c>
      <c r="N137" s="272">
        <v>55008000</v>
      </c>
      <c r="O137" s="272">
        <v>30000000</v>
      </c>
      <c r="P137" s="285">
        <f t="shared" si="9"/>
        <v>89438000</v>
      </c>
      <c r="Q137" s="272">
        <v>8943800</v>
      </c>
      <c r="R137" s="104"/>
      <c r="S137" s="252" t="s">
        <v>4547</v>
      </c>
      <c r="T137" s="327">
        <v>773318000</v>
      </c>
      <c r="U137" s="145"/>
      <c r="V137" s="145"/>
      <c r="W137" s="252" t="s">
        <v>4548</v>
      </c>
      <c r="X137" s="327">
        <v>4430000</v>
      </c>
      <c r="Y137" s="327">
        <v>29000000</v>
      </c>
      <c r="Z137" s="285">
        <f t="shared" si="11"/>
        <v>33430000</v>
      </c>
      <c r="AA137" s="309">
        <f t="shared" si="8"/>
        <v>835750</v>
      </c>
      <c r="AB137" s="257" t="s">
        <v>404</v>
      </c>
      <c r="AC137" s="257" t="s">
        <v>403</v>
      </c>
      <c r="AD137" s="257" t="s">
        <v>55</v>
      </c>
      <c r="AE137" s="168" t="s">
        <v>4420</v>
      </c>
    </row>
    <row r="138" spans="1:31" ht="141" customHeight="1" x14ac:dyDescent="0.35">
      <c r="A138" s="104" t="s">
        <v>3444</v>
      </c>
      <c r="B138" s="104">
        <v>2025</v>
      </c>
      <c r="C138" s="146" t="s">
        <v>4090</v>
      </c>
      <c r="D138" s="146" t="s">
        <v>3208</v>
      </c>
      <c r="E138" s="104" t="str">
        <f t="shared" si="10"/>
        <v>EPC-PDA-CAS-136-2025</v>
      </c>
      <c r="F138" s="149" t="s">
        <v>4551</v>
      </c>
      <c r="G138" s="306">
        <v>45880</v>
      </c>
      <c r="H138" s="258" t="s">
        <v>4421</v>
      </c>
      <c r="I138" s="252">
        <v>900245722</v>
      </c>
      <c r="J138" s="146" t="s">
        <v>4239</v>
      </c>
      <c r="K138" s="309">
        <v>98381800</v>
      </c>
      <c r="L138" s="104">
        <v>5</v>
      </c>
      <c r="M138" s="272">
        <v>4430000</v>
      </c>
      <c r="N138" s="272">
        <v>55008000</v>
      </c>
      <c r="O138" s="272">
        <v>30000000</v>
      </c>
      <c r="P138" s="285">
        <f t="shared" si="9"/>
        <v>89438000</v>
      </c>
      <c r="Q138" s="272">
        <v>8943800</v>
      </c>
      <c r="R138" s="104" t="s">
        <v>4762</v>
      </c>
      <c r="S138" s="252" t="s">
        <v>4549</v>
      </c>
      <c r="T138" s="327">
        <v>59438000</v>
      </c>
      <c r="U138" s="252"/>
      <c r="V138" s="327"/>
      <c r="W138" s="327" t="s">
        <v>4550</v>
      </c>
      <c r="X138" s="327">
        <v>4430000</v>
      </c>
      <c r="Y138" s="327">
        <v>3000000</v>
      </c>
      <c r="Z138" s="285">
        <f t="shared" si="11"/>
        <v>7430000</v>
      </c>
      <c r="AA138" s="309">
        <f t="shared" si="8"/>
        <v>185750</v>
      </c>
      <c r="AB138" s="327" t="s">
        <v>404</v>
      </c>
      <c r="AC138" s="257" t="s">
        <v>403</v>
      </c>
      <c r="AD138" s="257" t="s">
        <v>55</v>
      </c>
      <c r="AE138" s="168" t="s">
        <v>4422</v>
      </c>
    </row>
    <row r="139" spans="1:31" ht="171" customHeight="1" x14ac:dyDescent="0.35">
      <c r="A139" s="104" t="s">
        <v>3640</v>
      </c>
      <c r="B139" s="104">
        <v>2025</v>
      </c>
      <c r="C139" s="146" t="s">
        <v>4091</v>
      </c>
      <c r="D139" s="146" t="s">
        <v>3208</v>
      </c>
      <c r="E139" s="104" t="str">
        <f t="shared" si="10"/>
        <v>EPC-PDA-CAS-137-2025</v>
      </c>
      <c r="F139" s="149" t="s">
        <v>4552</v>
      </c>
      <c r="G139" s="306">
        <v>45881</v>
      </c>
      <c r="H139" s="258" t="s">
        <v>4277</v>
      </c>
      <c r="I139" s="252">
        <v>901117102</v>
      </c>
      <c r="J139" s="146" t="s">
        <v>4553</v>
      </c>
      <c r="K139" s="309">
        <v>98381800</v>
      </c>
      <c r="L139" s="104">
        <v>5</v>
      </c>
      <c r="M139" s="272">
        <v>4430000</v>
      </c>
      <c r="N139" s="272">
        <v>55008000</v>
      </c>
      <c r="O139" s="272">
        <v>30000000</v>
      </c>
      <c r="P139" s="285">
        <f t="shared" si="9"/>
        <v>89438000</v>
      </c>
      <c r="Q139" s="272">
        <v>8943800</v>
      </c>
      <c r="R139" s="104" t="s">
        <v>4763</v>
      </c>
      <c r="S139" s="252" t="s">
        <v>4554</v>
      </c>
      <c r="T139" s="327" t="s">
        <v>4555</v>
      </c>
      <c r="U139" s="252"/>
      <c r="V139" s="327"/>
      <c r="W139" s="327" t="s">
        <v>4556</v>
      </c>
      <c r="X139" s="327">
        <v>4430000</v>
      </c>
      <c r="Y139" s="327">
        <v>5000000</v>
      </c>
      <c r="Z139" s="285">
        <f t="shared" si="11"/>
        <v>9430000</v>
      </c>
      <c r="AA139" s="309">
        <f t="shared" si="8"/>
        <v>235750</v>
      </c>
      <c r="AB139" s="257" t="s">
        <v>404</v>
      </c>
      <c r="AC139" s="257" t="s">
        <v>403</v>
      </c>
      <c r="AD139" s="257" t="s">
        <v>55</v>
      </c>
      <c r="AE139" s="168" t="s">
        <v>4557</v>
      </c>
    </row>
    <row r="140" spans="1:31" ht="156" customHeight="1" x14ac:dyDescent="0.35">
      <c r="A140" s="104" t="s">
        <v>3444</v>
      </c>
      <c r="B140" s="104">
        <v>2025</v>
      </c>
      <c r="C140" s="146" t="s">
        <v>4092</v>
      </c>
      <c r="D140" s="146" t="s">
        <v>3208</v>
      </c>
      <c r="E140" s="104" t="str">
        <f t="shared" si="10"/>
        <v>EPC-PDA-CAS-138-2025</v>
      </c>
      <c r="F140" s="149" t="s">
        <v>4558</v>
      </c>
      <c r="G140" s="306">
        <v>45880</v>
      </c>
      <c r="H140" s="258" t="s">
        <v>4559</v>
      </c>
      <c r="I140" s="252">
        <v>901212504</v>
      </c>
      <c r="J140" s="146" t="s">
        <v>4278</v>
      </c>
      <c r="K140" s="309">
        <v>98381800</v>
      </c>
      <c r="L140" s="104">
        <v>5</v>
      </c>
      <c r="M140" s="272">
        <v>4430000</v>
      </c>
      <c r="N140" s="272">
        <v>55008000</v>
      </c>
      <c r="O140" s="272">
        <v>30000000</v>
      </c>
      <c r="P140" s="285">
        <f t="shared" si="9"/>
        <v>89438000</v>
      </c>
      <c r="Q140" s="272">
        <v>8943800</v>
      </c>
      <c r="R140" s="104" t="s">
        <v>4764</v>
      </c>
      <c r="S140" s="252" t="s">
        <v>4560</v>
      </c>
      <c r="T140" s="327" t="s">
        <v>4561</v>
      </c>
      <c r="U140" s="252"/>
      <c r="V140" s="327"/>
      <c r="W140" s="327" t="s">
        <v>4562</v>
      </c>
      <c r="X140" s="327">
        <v>4430000</v>
      </c>
      <c r="Y140" s="327">
        <v>10000000</v>
      </c>
      <c r="Z140" s="285">
        <f t="shared" si="11"/>
        <v>14430000</v>
      </c>
      <c r="AA140" s="309">
        <f t="shared" si="8"/>
        <v>360750</v>
      </c>
      <c r="AB140" s="257" t="s">
        <v>404</v>
      </c>
      <c r="AC140" s="257" t="s">
        <v>403</v>
      </c>
      <c r="AD140" s="257" t="s">
        <v>55</v>
      </c>
      <c r="AE140" s="168" t="s">
        <v>4563</v>
      </c>
    </row>
    <row r="141" spans="1:31" ht="120" customHeight="1" x14ac:dyDescent="0.35">
      <c r="A141" s="104" t="s">
        <v>4279</v>
      </c>
      <c r="B141" s="104">
        <v>2025</v>
      </c>
      <c r="C141" s="146" t="s">
        <v>4093</v>
      </c>
      <c r="D141" s="146" t="s">
        <v>3208</v>
      </c>
      <c r="E141" s="104" t="str">
        <f t="shared" si="10"/>
        <v>EPC-PDA-CAS-139-2025</v>
      </c>
      <c r="F141" s="149" t="s">
        <v>4424</v>
      </c>
      <c r="G141" s="306">
        <v>45877</v>
      </c>
      <c r="H141" s="258" t="s">
        <v>4280</v>
      </c>
      <c r="I141" s="252">
        <v>9016604414</v>
      </c>
      <c r="J141" s="146" t="s">
        <v>4423</v>
      </c>
      <c r="K141" s="309">
        <v>98381800</v>
      </c>
      <c r="L141" s="104">
        <v>5</v>
      </c>
      <c r="M141" s="272">
        <v>4430000</v>
      </c>
      <c r="N141" s="272">
        <v>55008000</v>
      </c>
      <c r="O141" s="272">
        <v>30000000</v>
      </c>
      <c r="P141" s="285">
        <f t="shared" ref="P141:P192" si="12">SUBTOTAL(9,M141:O141)</f>
        <v>89438000</v>
      </c>
      <c r="Q141" s="272">
        <v>8943800</v>
      </c>
      <c r="R141" s="104" t="s">
        <v>4765</v>
      </c>
      <c r="S141" s="252" t="s">
        <v>4425</v>
      </c>
      <c r="T141" s="327">
        <v>118876000</v>
      </c>
      <c r="U141" s="252"/>
      <c r="V141" s="327"/>
      <c r="W141" s="327" t="s">
        <v>4426</v>
      </c>
      <c r="X141" s="327">
        <v>4430000</v>
      </c>
      <c r="Y141" s="327">
        <v>0</v>
      </c>
      <c r="Z141" s="285">
        <f t="shared" si="11"/>
        <v>4430000</v>
      </c>
      <c r="AA141" s="309">
        <f t="shared" si="8"/>
        <v>110750</v>
      </c>
      <c r="AB141" s="284" t="s">
        <v>404</v>
      </c>
      <c r="AC141" s="257" t="s">
        <v>403</v>
      </c>
      <c r="AD141" s="257" t="s">
        <v>55</v>
      </c>
      <c r="AE141" s="168" t="s">
        <v>4427</v>
      </c>
    </row>
    <row r="142" spans="1:31" ht="145" x14ac:dyDescent="0.35">
      <c r="A142" s="104" t="s">
        <v>3515</v>
      </c>
      <c r="B142" s="104">
        <v>2025</v>
      </c>
      <c r="C142" s="146" t="s">
        <v>4094</v>
      </c>
      <c r="D142" s="146" t="s">
        <v>3208</v>
      </c>
      <c r="E142" s="104" t="str">
        <f t="shared" si="10"/>
        <v>EPC-PDA-CAS-140-2025</v>
      </c>
      <c r="F142" s="149" t="s">
        <v>4590</v>
      </c>
      <c r="G142" s="306">
        <v>45882</v>
      </c>
      <c r="H142" s="258" t="s">
        <v>4564</v>
      </c>
      <c r="I142" s="252">
        <v>8320039339</v>
      </c>
      <c r="J142" s="146" t="s">
        <v>4565</v>
      </c>
      <c r="K142" s="309">
        <v>149417400</v>
      </c>
      <c r="L142" s="104">
        <v>5</v>
      </c>
      <c r="M142" s="272">
        <v>8090000</v>
      </c>
      <c r="N142" s="272">
        <v>97744000</v>
      </c>
      <c r="O142" s="272">
        <v>30000000</v>
      </c>
      <c r="P142" s="285">
        <f t="shared" si="12"/>
        <v>135834000</v>
      </c>
      <c r="Q142" s="272">
        <v>13583400</v>
      </c>
      <c r="R142" s="104" t="s">
        <v>4828</v>
      </c>
      <c r="S142" s="252" t="s">
        <v>4591</v>
      </c>
      <c r="T142" s="327">
        <v>251314000</v>
      </c>
      <c r="U142" s="252"/>
      <c r="V142" s="327"/>
      <c r="W142" s="327" t="s">
        <v>4592</v>
      </c>
      <c r="X142" s="327">
        <v>8090000</v>
      </c>
      <c r="Y142" s="327">
        <v>5000000</v>
      </c>
      <c r="Z142" s="285">
        <f t="shared" si="11"/>
        <v>13090000</v>
      </c>
      <c r="AA142" s="309">
        <f t="shared" si="8"/>
        <v>327250</v>
      </c>
      <c r="AB142" s="257" t="s">
        <v>404</v>
      </c>
      <c r="AC142" s="257" t="s">
        <v>403</v>
      </c>
      <c r="AD142" s="257" t="s">
        <v>55</v>
      </c>
      <c r="AE142" s="168" t="s">
        <v>4566</v>
      </c>
    </row>
    <row r="143" spans="1:31" ht="154.5" customHeight="1" x14ac:dyDescent="0.35">
      <c r="A143" s="257" t="s">
        <v>3515</v>
      </c>
      <c r="B143" s="257">
        <v>2025</v>
      </c>
      <c r="C143" s="258" t="s">
        <v>4095</v>
      </c>
      <c r="D143" s="258" t="s">
        <v>3208</v>
      </c>
      <c r="E143" s="257" t="str">
        <f t="shared" si="10"/>
        <v>EPC-PDA-CAS-141-2025</v>
      </c>
      <c r="F143" s="149" t="s">
        <v>4571</v>
      </c>
      <c r="G143" s="306">
        <v>45882</v>
      </c>
      <c r="H143" s="258" t="s">
        <v>4567</v>
      </c>
      <c r="I143" s="252">
        <v>9013282724</v>
      </c>
      <c r="J143" s="146" t="s">
        <v>4568</v>
      </c>
      <c r="K143" s="309">
        <v>98381800</v>
      </c>
      <c r="L143" s="104">
        <v>5</v>
      </c>
      <c r="M143" s="272">
        <v>4430000</v>
      </c>
      <c r="N143" s="272">
        <v>55008000</v>
      </c>
      <c r="O143" s="272">
        <v>30000000</v>
      </c>
      <c r="P143" s="285">
        <f t="shared" si="12"/>
        <v>89438000</v>
      </c>
      <c r="Q143" s="272">
        <v>8943800</v>
      </c>
      <c r="R143" s="257" t="s">
        <v>4827</v>
      </c>
      <c r="S143" s="252" t="s">
        <v>4569</v>
      </c>
      <c r="T143" s="327">
        <v>237752000</v>
      </c>
      <c r="U143" s="252"/>
      <c r="V143" s="327"/>
      <c r="W143" s="327" t="s">
        <v>4589</v>
      </c>
      <c r="X143" s="327">
        <v>4430000</v>
      </c>
      <c r="Y143" s="327">
        <v>24921000</v>
      </c>
      <c r="Z143" s="285">
        <f t="shared" si="11"/>
        <v>29351000</v>
      </c>
      <c r="AA143" s="309">
        <f t="shared" si="8"/>
        <v>733775</v>
      </c>
      <c r="AB143" s="257" t="s">
        <v>404</v>
      </c>
      <c r="AC143" s="257" t="s">
        <v>403</v>
      </c>
      <c r="AD143" s="257" t="s">
        <v>55</v>
      </c>
      <c r="AE143" s="168" t="s">
        <v>4570</v>
      </c>
    </row>
    <row r="144" spans="1:31" ht="29" x14ac:dyDescent="0.35">
      <c r="A144" s="104" t="s">
        <v>988</v>
      </c>
      <c r="B144" s="104">
        <v>2025</v>
      </c>
      <c r="C144" s="146" t="s">
        <v>4368</v>
      </c>
      <c r="D144" s="258" t="s">
        <v>3208</v>
      </c>
      <c r="E144" s="257" t="str">
        <f t="shared" si="10"/>
        <v>EPC-PDA-CAS-142-2025</v>
      </c>
      <c r="F144" s="149"/>
      <c r="G144" s="306" t="s">
        <v>3884</v>
      </c>
      <c r="H144" s="258" t="s">
        <v>4367</v>
      </c>
      <c r="I144" s="252"/>
      <c r="J144" s="145"/>
      <c r="K144" s="276"/>
      <c r="L144" s="145"/>
      <c r="M144" s="145"/>
      <c r="N144" s="145"/>
      <c r="O144" s="145"/>
      <c r="P144" s="285">
        <f t="shared" si="12"/>
        <v>0</v>
      </c>
      <c r="Q144" s="145"/>
      <c r="R144" s="104"/>
      <c r="S144" s="252"/>
      <c r="T144" s="327"/>
      <c r="U144" s="252"/>
      <c r="V144" s="327"/>
      <c r="W144" s="327"/>
      <c r="X144" s="327"/>
      <c r="Y144" s="327"/>
      <c r="Z144" s="285">
        <f t="shared" si="11"/>
        <v>0</v>
      </c>
      <c r="AA144" s="309">
        <f t="shared" si="8"/>
        <v>0</v>
      </c>
      <c r="AB144" s="257" t="s">
        <v>404</v>
      </c>
      <c r="AC144" s="257" t="s">
        <v>403</v>
      </c>
      <c r="AD144" s="257" t="s">
        <v>55</v>
      </c>
      <c r="AE144" s="145"/>
    </row>
    <row r="145" spans="1:31" ht="167" customHeight="1" x14ac:dyDescent="0.35">
      <c r="A145" s="104" t="s">
        <v>3380</v>
      </c>
      <c r="B145" s="104">
        <v>2025</v>
      </c>
      <c r="C145" s="146" t="s">
        <v>4429</v>
      </c>
      <c r="D145" s="258" t="s">
        <v>3208</v>
      </c>
      <c r="E145" s="257" t="str">
        <f t="shared" si="10"/>
        <v>EPC-PDA-CAS-143-2025</v>
      </c>
      <c r="F145" s="149" t="s">
        <v>4577</v>
      </c>
      <c r="G145" s="306">
        <v>45882</v>
      </c>
      <c r="H145" s="258" t="s">
        <v>4572</v>
      </c>
      <c r="I145" s="252">
        <v>8320041868</v>
      </c>
      <c r="J145" s="146" t="s">
        <v>4573</v>
      </c>
      <c r="K145" s="309">
        <v>149417400</v>
      </c>
      <c r="L145" s="104">
        <v>5</v>
      </c>
      <c r="M145" s="272">
        <v>8090000</v>
      </c>
      <c r="N145" s="272">
        <v>97744000</v>
      </c>
      <c r="O145" s="272">
        <v>30000000</v>
      </c>
      <c r="P145" s="285">
        <f t="shared" si="12"/>
        <v>135834000</v>
      </c>
      <c r="Q145" s="272">
        <v>13583400</v>
      </c>
      <c r="R145" s="104" t="s">
        <v>4766</v>
      </c>
      <c r="S145" s="252" t="s">
        <v>3423</v>
      </c>
      <c r="T145" s="327" t="s">
        <v>4574</v>
      </c>
      <c r="U145" s="252"/>
      <c r="V145" s="327"/>
      <c r="W145" s="327" t="s">
        <v>4575</v>
      </c>
      <c r="X145" s="327">
        <v>8090000</v>
      </c>
      <c r="Y145" s="327">
        <v>0</v>
      </c>
      <c r="Z145" s="285">
        <f t="shared" si="11"/>
        <v>8090000</v>
      </c>
      <c r="AA145" s="309">
        <f t="shared" si="8"/>
        <v>202250</v>
      </c>
      <c r="AB145" s="257" t="s">
        <v>404</v>
      </c>
      <c r="AC145" s="257" t="s">
        <v>403</v>
      </c>
      <c r="AD145" s="257" t="s">
        <v>55</v>
      </c>
      <c r="AE145" s="168" t="s">
        <v>4576</v>
      </c>
    </row>
    <row r="146" spans="1:31" ht="134.25" customHeight="1" x14ac:dyDescent="0.35">
      <c r="A146" s="104" t="s">
        <v>864</v>
      </c>
      <c r="B146" s="104">
        <v>2025</v>
      </c>
      <c r="C146" s="146" t="s">
        <v>4430</v>
      </c>
      <c r="D146" s="146" t="s">
        <v>3208</v>
      </c>
      <c r="E146" s="104" t="str">
        <f t="shared" si="10"/>
        <v>EPC-PDA-CAS-144-2025</v>
      </c>
      <c r="F146" s="149" t="s">
        <v>4725</v>
      </c>
      <c r="G146" s="306" t="s">
        <v>3690</v>
      </c>
      <c r="H146" s="258" t="s">
        <v>4428</v>
      </c>
      <c r="I146" s="252">
        <v>832008245</v>
      </c>
      <c r="J146" s="146" t="s">
        <v>4578</v>
      </c>
      <c r="K146" s="309">
        <v>127531800</v>
      </c>
      <c r="L146" s="104">
        <v>5</v>
      </c>
      <c r="M146" s="272">
        <v>6220000</v>
      </c>
      <c r="N146" s="272">
        <v>79718000</v>
      </c>
      <c r="O146" s="272">
        <v>30000000</v>
      </c>
      <c r="P146" s="285">
        <f t="shared" si="12"/>
        <v>115938000</v>
      </c>
      <c r="Q146" s="284">
        <v>11593800</v>
      </c>
      <c r="R146" s="104"/>
      <c r="S146" s="252" t="s">
        <v>4726</v>
      </c>
      <c r="T146" s="327" t="s">
        <v>4727</v>
      </c>
      <c r="U146" s="252"/>
      <c r="V146" s="327"/>
      <c r="W146" s="327" t="s">
        <v>4728</v>
      </c>
      <c r="X146" s="327">
        <v>6220000</v>
      </c>
      <c r="Y146" s="327">
        <v>0</v>
      </c>
      <c r="Z146" s="285">
        <f t="shared" si="11"/>
        <v>6220000</v>
      </c>
      <c r="AA146" s="309">
        <f t="shared" si="8"/>
        <v>155500</v>
      </c>
      <c r="AB146" s="257" t="s">
        <v>404</v>
      </c>
      <c r="AC146" s="257" t="s">
        <v>403</v>
      </c>
      <c r="AD146" s="257" t="s">
        <v>55</v>
      </c>
      <c r="AE146" s="168" t="s">
        <v>4579</v>
      </c>
    </row>
    <row r="147" spans="1:31" ht="142.5" customHeight="1" x14ac:dyDescent="0.35">
      <c r="A147" s="104" t="s">
        <v>864</v>
      </c>
      <c r="B147" s="104">
        <v>2025</v>
      </c>
      <c r="C147" s="146" t="s">
        <v>4431</v>
      </c>
      <c r="D147" s="146" t="s">
        <v>3208</v>
      </c>
      <c r="E147" s="104" t="str">
        <f t="shared" si="10"/>
        <v>EPC-PDA-CAS-145-2025</v>
      </c>
      <c r="F147" s="149" t="s">
        <v>4581</v>
      </c>
      <c r="G147" s="306">
        <v>45882</v>
      </c>
      <c r="H147" s="258" t="s">
        <v>4434</v>
      </c>
      <c r="I147" s="252">
        <v>901530984</v>
      </c>
      <c r="J147" s="146" t="s">
        <v>4580</v>
      </c>
      <c r="K147" s="309">
        <v>98381800</v>
      </c>
      <c r="L147" s="104">
        <v>5</v>
      </c>
      <c r="M147" s="272">
        <v>4430000</v>
      </c>
      <c r="N147" s="272">
        <v>55008000</v>
      </c>
      <c r="O147" s="272">
        <v>30000000</v>
      </c>
      <c r="P147" s="285">
        <f t="shared" si="12"/>
        <v>89438000</v>
      </c>
      <c r="Q147" s="272">
        <v>8943800</v>
      </c>
      <c r="R147" s="104" t="s">
        <v>4829</v>
      </c>
      <c r="S147" s="252" t="s">
        <v>3397</v>
      </c>
      <c r="T147" s="327">
        <v>310752000</v>
      </c>
      <c r="U147" s="252"/>
      <c r="V147" s="327"/>
      <c r="W147" s="327" t="s">
        <v>4582</v>
      </c>
      <c r="X147" s="327">
        <v>4430000</v>
      </c>
      <c r="Y147" s="327">
        <v>0</v>
      </c>
      <c r="Z147" s="285">
        <f t="shared" si="11"/>
        <v>4430000</v>
      </c>
      <c r="AA147" s="309">
        <f t="shared" si="8"/>
        <v>110750</v>
      </c>
      <c r="AB147" s="257" t="s">
        <v>404</v>
      </c>
      <c r="AC147" s="257" t="s">
        <v>403</v>
      </c>
      <c r="AD147" s="257" t="s">
        <v>55</v>
      </c>
      <c r="AE147" s="168" t="s">
        <v>4583</v>
      </c>
    </row>
    <row r="148" spans="1:31" ht="104.25" customHeight="1" x14ac:dyDescent="0.35">
      <c r="A148" s="104" t="s">
        <v>203</v>
      </c>
      <c r="B148" s="104">
        <v>2025</v>
      </c>
      <c r="C148" s="146" t="s">
        <v>4432</v>
      </c>
      <c r="D148" s="146" t="s">
        <v>3208</v>
      </c>
      <c r="E148" s="104" t="str">
        <f t="shared" si="10"/>
        <v>EPC-PDA-CAS-146-2025</v>
      </c>
      <c r="F148" s="149" t="s">
        <v>4681</v>
      </c>
      <c r="G148" s="306">
        <v>45880</v>
      </c>
      <c r="H148" s="258" t="s">
        <v>4435</v>
      </c>
      <c r="I148" s="252">
        <v>901184991</v>
      </c>
      <c r="J148" s="146" t="s">
        <v>4682</v>
      </c>
      <c r="K148" s="309">
        <v>98381800</v>
      </c>
      <c r="L148" s="104">
        <v>5</v>
      </c>
      <c r="M148" s="272">
        <v>4430000</v>
      </c>
      <c r="N148" s="272">
        <v>55008000</v>
      </c>
      <c r="O148" s="272">
        <v>30000000</v>
      </c>
      <c r="P148" s="285">
        <f t="shared" si="12"/>
        <v>89438000</v>
      </c>
      <c r="Q148" s="272">
        <v>8943800</v>
      </c>
      <c r="R148" s="104"/>
      <c r="S148" s="252" t="s">
        <v>4683</v>
      </c>
      <c r="T148" s="327">
        <v>237752000</v>
      </c>
      <c r="U148" s="252"/>
      <c r="V148" s="327"/>
      <c r="W148" s="327" t="s">
        <v>4684</v>
      </c>
      <c r="X148" s="327">
        <v>4430000</v>
      </c>
      <c r="Y148" s="327">
        <v>5000000</v>
      </c>
      <c r="Z148" s="285">
        <f t="shared" si="11"/>
        <v>9430000</v>
      </c>
      <c r="AA148" s="309">
        <f t="shared" ref="AA148:AA188" si="13">Z148*2.5%</f>
        <v>235750</v>
      </c>
      <c r="AB148" s="257" t="s">
        <v>404</v>
      </c>
      <c r="AC148" s="257" t="s">
        <v>403</v>
      </c>
      <c r="AD148" s="257" t="s">
        <v>55</v>
      </c>
      <c r="AE148" s="168" t="s">
        <v>4685</v>
      </c>
    </row>
    <row r="149" spans="1:31" ht="104.4" customHeight="1" x14ac:dyDescent="0.35">
      <c r="A149" s="104" t="s">
        <v>203</v>
      </c>
      <c r="B149" s="104">
        <v>2025</v>
      </c>
      <c r="C149" s="146" t="s">
        <v>4433</v>
      </c>
      <c r="D149" s="146" t="s">
        <v>3208</v>
      </c>
      <c r="E149" s="104" t="str">
        <f t="shared" si="10"/>
        <v>EPC-PDA-CAS-147-2025</v>
      </c>
      <c r="F149" s="149" t="s">
        <v>4691</v>
      </c>
      <c r="G149" s="306">
        <v>45882</v>
      </c>
      <c r="H149" s="258" t="s">
        <v>4436</v>
      </c>
      <c r="I149" s="252">
        <v>901087778</v>
      </c>
      <c r="J149" s="146" t="s">
        <v>4690</v>
      </c>
      <c r="K149" s="309">
        <v>98381800</v>
      </c>
      <c r="L149" s="104">
        <v>5</v>
      </c>
      <c r="M149" s="272">
        <v>4430000</v>
      </c>
      <c r="N149" s="272">
        <v>55008000</v>
      </c>
      <c r="O149" s="272">
        <v>30000000</v>
      </c>
      <c r="P149" s="285">
        <f t="shared" si="12"/>
        <v>89438000</v>
      </c>
      <c r="Q149" s="272">
        <v>8943800</v>
      </c>
      <c r="R149" s="104"/>
      <c r="S149" s="252" t="s">
        <v>4686</v>
      </c>
      <c r="T149" s="327" t="s">
        <v>4687</v>
      </c>
      <c r="U149" s="252"/>
      <c r="V149" s="327"/>
      <c r="W149" s="327" t="s">
        <v>4688</v>
      </c>
      <c r="X149" s="327">
        <v>6220000</v>
      </c>
      <c r="Y149" s="327">
        <v>26210000</v>
      </c>
      <c r="Z149" s="285">
        <f t="shared" si="11"/>
        <v>32430000</v>
      </c>
      <c r="AA149" s="309">
        <f t="shared" si="13"/>
        <v>810750</v>
      </c>
      <c r="AB149" s="257" t="s">
        <v>404</v>
      </c>
      <c r="AC149" s="257" t="s">
        <v>403</v>
      </c>
      <c r="AD149" s="257" t="s">
        <v>55</v>
      </c>
      <c r="AE149" s="168" t="s">
        <v>4689</v>
      </c>
    </row>
    <row r="150" spans="1:31" ht="142.5" customHeight="1" x14ac:dyDescent="0.35">
      <c r="A150" s="104" t="s">
        <v>3225</v>
      </c>
      <c r="B150" s="104">
        <v>2025</v>
      </c>
      <c r="C150" s="146" t="s">
        <v>4437</v>
      </c>
      <c r="D150" s="146" t="s">
        <v>3208</v>
      </c>
      <c r="E150" s="104" t="str">
        <f t="shared" si="10"/>
        <v>EPC-PDA-CAS-148-2025</v>
      </c>
      <c r="F150" s="149" t="s">
        <v>4693</v>
      </c>
      <c r="G150" s="306">
        <v>45881</v>
      </c>
      <c r="H150" s="258" t="s">
        <v>4692</v>
      </c>
      <c r="I150" s="252">
        <v>901669652</v>
      </c>
      <c r="J150" s="146" t="s">
        <v>4365</v>
      </c>
      <c r="K150" s="309">
        <v>98381800</v>
      </c>
      <c r="L150" s="104">
        <v>5</v>
      </c>
      <c r="M150" s="272">
        <v>4430000</v>
      </c>
      <c r="N150" s="272">
        <v>55008000</v>
      </c>
      <c r="O150" s="272">
        <v>30000000</v>
      </c>
      <c r="P150" s="285">
        <f t="shared" si="12"/>
        <v>89438000</v>
      </c>
      <c r="Q150" s="272">
        <v>8943800</v>
      </c>
      <c r="R150" s="104"/>
      <c r="S150" s="252" t="s">
        <v>4694</v>
      </c>
      <c r="T150" s="327">
        <v>178314000</v>
      </c>
      <c r="U150" s="252"/>
      <c r="V150" s="327"/>
      <c r="W150" s="327" t="s">
        <v>4695</v>
      </c>
      <c r="X150" s="327">
        <v>4430000</v>
      </c>
      <c r="Y150" s="327">
        <v>2000000</v>
      </c>
      <c r="Z150" s="285">
        <f t="shared" si="11"/>
        <v>6430000</v>
      </c>
      <c r="AA150" s="309">
        <f t="shared" si="13"/>
        <v>160750</v>
      </c>
      <c r="AB150" s="257" t="s">
        <v>404</v>
      </c>
      <c r="AC150" s="257" t="s">
        <v>403</v>
      </c>
      <c r="AD150" s="257" t="s">
        <v>55</v>
      </c>
      <c r="AE150" s="168" t="s">
        <v>4696</v>
      </c>
    </row>
    <row r="151" spans="1:31" ht="145.5" customHeight="1" x14ac:dyDescent="0.35">
      <c r="A151" s="104" t="s">
        <v>3225</v>
      </c>
      <c r="B151" s="104">
        <v>2025</v>
      </c>
      <c r="C151" s="146" t="s">
        <v>4438</v>
      </c>
      <c r="D151" s="146" t="s">
        <v>3208</v>
      </c>
      <c r="E151" s="104" t="str">
        <f t="shared" si="10"/>
        <v>EPC-PDA-CAS-149-2025</v>
      </c>
      <c r="F151" s="149" t="s">
        <v>4697</v>
      </c>
      <c r="G151" s="306">
        <v>45883</v>
      </c>
      <c r="H151" s="258" t="s">
        <v>4698</v>
      </c>
      <c r="I151" s="252">
        <v>832005783</v>
      </c>
      <c r="J151" s="146" t="s">
        <v>4366</v>
      </c>
      <c r="K151" s="309">
        <v>127531800</v>
      </c>
      <c r="L151" s="104">
        <v>5</v>
      </c>
      <c r="M151" s="272">
        <v>6220000</v>
      </c>
      <c r="N151" s="272">
        <v>79718000</v>
      </c>
      <c r="O151" s="272">
        <v>30000000</v>
      </c>
      <c r="P151" s="285">
        <f t="shared" si="12"/>
        <v>115938000</v>
      </c>
      <c r="Q151" s="284">
        <v>11593800</v>
      </c>
      <c r="R151" s="104"/>
      <c r="S151" s="252" t="s">
        <v>4378</v>
      </c>
      <c r="T151" s="327" t="s">
        <v>4699</v>
      </c>
      <c r="U151" s="252"/>
      <c r="V151" s="327"/>
      <c r="W151" s="327" t="s">
        <v>4700</v>
      </c>
      <c r="X151" s="327">
        <v>6220000</v>
      </c>
      <c r="Y151" s="327">
        <v>8000000</v>
      </c>
      <c r="Z151" s="285">
        <f t="shared" si="11"/>
        <v>14220000</v>
      </c>
      <c r="AA151" s="309">
        <f t="shared" si="13"/>
        <v>355500</v>
      </c>
      <c r="AB151" s="257" t="s">
        <v>404</v>
      </c>
      <c r="AC151" s="257" t="s">
        <v>403</v>
      </c>
      <c r="AD151" s="257" t="s">
        <v>55</v>
      </c>
      <c r="AE151" s="168" t="s">
        <v>4701</v>
      </c>
    </row>
    <row r="152" spans="1:31" ht="145" x14ac:dyDescent="0.35">
      <c r="A152" s="104" t="s">
        <v>3905</v>
      </c>
      <c r="B152" s="104">
        <v>2025</v>
      </c>
      <c r="C152" s="146" t="s">
        <v>4439</v>
      </c>
      <c r="D152" s="146" t="s">
        <v>3208</v>
      </c>
      <c r="E152" s="104" t="str">
        <f t="shared" si="10"/>
        <v>EPC-PDA-CAS-150-2025</v>
      </c>
      <c r="F152" s="149" t="s">
        <v>4729</v>
      </c>
      <c r="G152" s="306" t="s">
        <v>3690</v>
      </c>
      <c r="H152" s="258" t="s">
        <v>4609</v>
      </c>
      <c r="I152" s="252">
        <v>900158940</v>
      </c>
      <c r="J152" s="146" t="s">
        <v>4610</v>
      </c>
      <c r="K152" s="309">
        <v>98381800</v>
      </c>
      <c r="L152" s="104">
        <v>5</v>
      </c>
      <c r="M152" s="272">
        <v>4430000</v>
      </c>
      <c r="N152" s="272">
        <v>55008000</v>
      </c>
      <c r="O152" s="272">
        <v>30000000</v>
      </c>
      <c r="P152" s="285">
        <f t="shared" si="12"/>
        <v>89438000</v>
      </c>
      <c r="Q152" s="272">
        <v>8943800</v>
      </c>
      <c r="R152" s="104"/>
      <c r="S152" s="252" t="s">
        <v>4730</v>
      </c>
      <c r="T152" s="327" t="s">
        <v>4731</v>
      </c>
      <c r="U152" s="252"/>
      <c r="V152" s="327"/>
      <c r="W152" s="327" t="s">
        <v>4732</v>
      </c>
      <c r="X152" s="327">
        <v>4430000</v>
      </c>
      <c r="Y152" s="327">
        <v>3000000</v>
      </c>
      <c r="Z152" s="285">
        <f t="shared" si="11"/>
        <v>7430000</v>
      </c>
      <c r="AA152" s="309">
        <f t="shared" si="13"/>
        <v>185750</v>
      </c>
      <c r="AB152" s="257" t="s">
        <v>404</v>
      </c>
      <c r="AC152" s="257" t="s">
        <v>403</v>
      </c>
      <c r="AD152" s="257" t="s">
        <v>55</v>
      </c>
      <c r="AE152" s="168" t="s">
        <v>4611</v>
      </c>
    </row>
    <row r="153" spans="1:31" ht="135" customHeight="1" x14ac:dyDescent="0.35">
      <c r="A153" s="104" t="s">
        <v>3905</v>
      </c>
      <c r="B153" s="104">
        <v>2025</v>
      </c>
      <c r="C153" s="146" t="s">
        <v>4440</v>
      </c>
      <c r="D153" s="146" t="s">
        <v>3208</v>
      </c>
      <c r="E153" s="104" t="str">
        <f t="shared" si="10"/>
        <v>EPC-PDA-CAS-151-2025</v>
      </c>
      <c r="F153" s="149" t="s">
        <v>4612</v>
      </c>
      <c r="G153" s="306">
        <v>45883</v>
      </c>
      <c r="H153" s="258" t="s">
        <v>4455</v>
      </c>
      <c r="I153" s="252">
        <v>901700736</v>
      </c>
      <c r="J153" s="146" t="s">
        <v>4613</v>
      </c>
      <c r="K153" s="309">
        <v>98381800</v>
      </c>
      <c r="L153" s="104">
        <v>5</v>
      </c>
      <c r="M153" s="272">
        <v>4430000</v>
      </c>
      <c r="N153" s="272">
        <v>55008000</v>
      </c>
      <c r="O153" s="272">
        <v>30000000</v>
      </c>
      <c r="P153" s="285">
        <f t="shared" si="12"/>
        <v>89438000</v>
      </c>
      <c r="Q153" s="272">
        <v>8943800</v>
      </c>
      <c r="R153" s="104"/>
      <c r="S153" s="252" t="s">
        <v>4614</v>
      </c>
      <c r="T153" s="327">
        <v>323690000</v>
      </c>
      <c r="U153" s="252"/>
      <c r="V153" s="327"/>
      <c r="W153" s="327" t="s">
        <v>4615</v>
      </c>
      <c r="X153" s="327">
        <v>4430000</v>
      </c>
      <c r="Y153" s="327">
        <v>22815000</v>
      </c>
      <c r="Z153" s="285">
        <f t="shared" si="11"/>
        <v>27245000</v>
      </c>
      <c r="AA153" s="309">
        <f t="shared" si="13"/>
        <v>681125</v>
      </c>
      <c r="AB153" s="257" t="s">
        <v>404</v>
      </c>
      <c r="AC153" s="257" t="s">
        <v>403</v>
      </c>
      <c r="AD153" s="257" t="s">
        <v>55</v>
      </c>
      <c r="AE153" s="168" t="s">
        <v>4616</v>
      </c>
    </row>
    <row r="154" spans="1:31" ht="160.5" customHeight="1" x14ac:dyDescent="0.35">
      <c r="A154" s="104" t="s">
        <v>3905</v>
      </c>
      <c r="B154" s="104">
        <v>2025</v>
      </c>
      <c r="C154" s="146" t="s">
        <v>4441</v>
      </c>
      <c r="D154" s="146" t="s">
        <v>3208</v>
      </c>
      <c r="E154" s="104" t="str">
        <f t="shared" si="10"/>
        <v>EPC-PDA-CAS-152-2025</v>
      </c>
      <c r="F154" s="149" t="s">
        <v>4593</v>
      </c>
      <c r="G154" s="306">
        <v>45882</v>
      </c>
      <c r="H154" s="258" t="s">
        <v>4456</v>
      </c>
      <c r="I154" s="252">
        <v>900090962</v>
      </c>
      <c r="J154" s="146" t="s">
        <v>4594</v>
      </c>
      <c r="K154" s="309">
        <v>98381800</v>
      </c>
      <c r="L154" s="104">
        <v>5</v>
      </c>
      <c r="M154" s="272">
        <v>4430000</v>
      </c>
      <c r="N154" s="272">
        <v>55008000</v>
      </c>
      <c r="O154" s="272">
        <v>30000000</v>
      </c>
      <c r="P154" s="285">
        <f t="shared" si="12"/>
        <v>89438000</v>
      </c>
      <c r="Q154" s="272">
        <v>8943800</v>
      </c>
      <c r="R154" s="104"/>
      <c r="S154" s="252" t="s">
        <v>4595</v>
      </c>
      <c r="T154" s="327">
        <v>449628000</v>
      </c>
      <c r="U154" s="252"/>
      <c r="V154" s="327"/>
      <c r="W154" s="327" t="s">
        <v>4596</v>
      </c>
      <c r="X154" s="327">
        <v>4430000</v>
      </c>
      <c r="Y154" s="327">
        <v>55008000</v>
      </c>
      <c r="Z154" s="285">
        <f t="shared" si="11"/>
        <v>59438000</v>
      </c>
      <c r="AA154" s="309">
        <f t="shared" si="13"/>
        <v>1485950</v>
      </c>
      <c r="AB154" s="257" t="s">
        <v>404</v>
      </c>
      <c r="AC154" s="257" t="s">
        <v>403</v>
      </c>
      <c r="AD154" s="257" t="s">
        <v>55</v>
      </c>
      <c r="AE154" s="168" t="s">
        <v>4597</v>
      </c>
    </row>
    <row r="155" spans="1:31" ht="246.5" x14ac:dyDescent="0.35">
      <c r="A155" s="104" t="s">
        <v>3444</v>
      </c>
      <c r="B155" s="104">
        <v>2025</v>
      </c>
      <c r="C155" s="146" t="s">
        <v>4442</v>
      </c>
      <c r="D155" s="146" t="s">
        <v>3208</v>
      </c>
      <c r="E155" s="104" t="str">
        <f t="shared" si="10"/>
        <v>EPC-PDA-CAS-153-2025</v>
      </c>
      <c r="F155" s="149" t="s">
        <v>4620</v>
      </c>
      <c r="G155" s="306">
        <v>45882</v>
      </c>
      <c r="H155" s="258" t="s">
        <v>4617</v>
      </c>
      <c r="I155" s="252">
        <v>901316342</v>
      </c>
      <c r="J155" s="146" t="s">
        <v>4457</v>
      </c>
      <c r="K155" s="309">
        <v>98381800</v>
      </c>
      <c r="L155" s="104">
        <v>5</v>
      </c>
      <c r="M155" s="272">
        <v>4430000</v>
      </c>
      <c r="N155" s="272">
        <v>55008000</v>
      </c>
      <c r="O155" s="272">
        <v>30000000</v>
      </c>
      <c r="P155" s="285">
        <f t="shared" si="12"/>
        <v>89438000</v>
      </c>
      <c r="Q155" s="272">
        <v>8943800</v>
      </c>
      <c r="R155" s="104" t="s">
        <v>4830</v>
      </c>
      <c r="S155" s="252" t="s">
        <v>4165</v>
      </c>
      <c r="T155" s="327">
        <v>799194000</v>
      </c>
      <c r="U155" s="252"/>
      <c r="V155" s="327"/>
      <c r="W155" s="327" t="s">
        <v>4618</v>
      </c>
      <c r="X155" s="327">
        <v>4430000</v>
      </c>
      <c r="Y155" s="327">
        <v>0</v>
      </c>
      <c r="Z155" s="285">
        <f t="shared" si="11"/>
        <v>4430000</v>
      </c>
      <c r="AA155" s="309">
        <f t="shared" si="13"/>
        <v>110750</v>
      </c>
      <c r="AB155" s="257" t="s">
        <v>404</v>
      </c>
      <c r="AC155" s="257" t="s">
        <v>403</v>
      </c>
      <c r="AD155" s="257" t="s">
        <v>55</v>
      </c>
      <c r="AE155" s="168" t="s">
        <v>4619</v>
      </c>
    </row>
    <row r="156" spans="1:31" ht="145" x14ac:dyDescent="0.35">
      <c r="A156" s="104" t="s">
        <v>1103</v>
      </c>
      <c r="B156" s="104">
        <v>2025</v>
      </c>
      <c r="C156" s="146" t="s">
        <v>4443</v>
      </c>
      <c r="D156" s="146" t="s">
        <v>3208</v>
      </c>
      <c r="E156" s="104" t="str">
        <f t="shared" si="10"/>
        <v>EPC-PDA-CAS-154-2025</v>
      </c>
      <c r="F156" s="149" t="s">
        <v>4625</v>
      </c>
      <c r="G156" s="306" t="s">
        <v>3690</v>
      </c>
      <c r="H156" s="258" t="s">
        <v>4621</v>
      </c>
      <c r="I156" s="252">
        <v>9018548585</v>
      </c>
      <c r="J156" s="146" t="s">
        <v>4622</v>
      </c>
      <c r="K156" s="309">
        <v>98381800</v>
      </c>
      <c r="L156" s="104">
        <v>5</v>
      </c>
      <c r="M156" s="272">
        <v>4430000</v>
      </c>
      <c r="N156" s="272">
        <v>55008000</v>
      </c>
      <c r="O156" s="272">
        <v>30000000</v>
      </c>
      <c r="P156" s="285">
        <f t="shared" si="12"/>
        <v>89438000</v>
      </c>
      <c r="Q156" s="272">
        <v>8943800</v>
      </c>
      <c r="R156" s="104"/>
      <c r="S156" s="252" t="s">
        <v>4165</v>
      </c>
      <c r="T156" s="327">
        <v>799194000</v>
      </c>
      <c r="U156" s="252"/>
      <c r="V156" s="327"/>
      <c r="W156" s="327" t="s">
        <v>4623</v>
      </c>
      <c r="X156" s="327">
        <v>4430000</v>
      </c>
      <c r="Y156" s="327">
        <v>5000000</v>
      </c>
      <c r="Z156" s="285">
        <f t="shared" si="11"/>
        <v>9430000</v>
      </c>
      <c r="AA156" s="309">
        <f t="shared" si="13"/>
        <v>235750</v>
      </c>
      <c r="AB156" s="257" t="s">
        <v>404</v>
      </c>
      <c r="AC156" s="257" t="s">
        <v>403</v>
      </c>
      <c r="AD156" s="257" t="s">
        <v>55</v>
      </c>
      <c r="AE156" s="168" t="s">
        <v>4624</v>
      </c>
    </row>
    <row r="157" spans="1:31" ht="145" x14ac:dyDescent="0.35">
      <c r="A157" s="104" t="s">
        <v>3444</v>
      </c>
      <c r="B157" s="104">
        <v>2025</v>
      </c>
      <c r="C157" s="146" t="s">
        <v>4444</v>
      </c>
      <c r="D157" s="146" t="s">
        <v>3208</v>
      </c>
      <c r="E157" s="104" t="str">
        <f t="shared" si="10"/>
        <v>EPC-PDA-CAS-155-2025</v>
      </c>
      <c r="F157" s="149" t="s">
        <v>4630</v>
      </c>
      <c r="G157" s="306" t="s">
        <v>3280</v>
      </c>
      <c r="H157" s="258" t="s">
        <v>4626</v>
      </c>
      <c r="I157" s="252">
        <v>9007745046</v>
      </c>
      <c r="J157" s="146" t="s">
        <v>4461</v>
      </c>
      <c r="K157" s="309">
        <v>98381800</v>
      </c>
      <c r="L157" s="104">
        <v>5</v>
      </c>
      <c r="M157" s="272">
        <v>4430000</v>
      </c>
      <c r="N157" s="272">
        <v>55008000</v>
      </c>
      <c r="O157" s="272">
        <v>30000000</v>
      </c>
      <c r="P157" s="285">
        <f t="shared" si="12"/>
        <v>89438000</v>
      </c>
      <c r="Q157" s="272">
        <v>8943800</v>
      </c>
      <c r="R157" s="104"/>
      <c r="S157" s="252" t="s">
        <v>4391</v>
      </c>
      <c r="T157" s="327" t="s">
        <v>4627</v>
      </c>
      <c r="U157" s="252"/>
      <c r="V157" s="327"/>
      <c r="W157" s="327" t="s">
        <v>4628</v>
      </c>
      <c r="X157" s="327">
        <v>4430000</v>
      </c>
      <c r="Y157" s="327">
        <v>2000000</v>
      </c>
      <c r="Z157" s="285">
        <f t="shared" si="11"/>
        <v>6430000</v>
      </c>
      <c r="AA157" s="309">
        <f t="shared" si="13"/>
        <v>160750</v>
      </c>
      <c r="AB157" s="257" t="s">
        <v>404</v>
      </c>
      <c r="AC157" s="257" t="s">
        <v>403</v>
      </c>
      <c r="AD157" s="257" t="s">
        <v>55</v>
      </c>
      <c r="AE157" s="168" t="s">
        <v>4629</v>
      </c>
    </row>
    <row r="158" spans="1:31" ht="163.5" customHeight="1" x14ac:dyDescent="0.35">
      <c r="A158" s="104" t="s">
        <v>3444</v>
      </c>
      <c r="B158" s="104">
        <v>2025</v>
      </c>
      <c r="C158" s="146" t="s">
        <v>4445</v>
      </c>
      <c r="D158" s="146" t="s">
        <v>3208</v>
      </c>
      <c r="E158" s="104" t="str">
        <f t="shared" si="10"/>
        <v>EPC-PDA-CAS-156-2025</v>
      </c>
      <c r="F158" s="149" t="s">
        <v>4632</v>
      </c>
      <c r="G158" s="306">
        <v>45882</v>
      </c>
      <c r="H158" s="258" t="s">
        <v>4631</v>
      </c>
      <c r="I158" s="252">
        <v>900992421</v>
      </c>
      <c r="J158" s="146" t="s">
        <v>4462</v>
      </c>
      <c r="K158" s="309">
        <v>98381800</v>
      </c>
      <c r="L158" s="104">
        <v>5</v>
      </c>
      <c r="M158" s="272">
        <v>4430000</v>
      </c>
      <c r="N158" s="272">
        <v>55008000</v>
      </c>
      <c r="O158" s="272">
        <v>30000000</v>
      </c>
      <c r="P158" s="285">
        <f t="shared" si="12"/>
        <v>89438000</v>
      </c>
      <c r="Q158" s="272">
        <v>8943800</v>
      </c>
      <c r="R158" s="104" t="s">
        <v>4831</v>
      </c>
      <c r="S158" s="252" t="s">
        <v>4633</v>
      </c>
      <c r="T158" s="327">
        <v>118876000</v>
      </c>
      <c r="U158" s="252"/>
      <c r="V158" s="327"/>
      <c r="W158" s="327" t="s">
        <v>4634</v>
      </c>
      <c r="X158" s="327">
        <v>4430000</v>
      </c>
      <c r="Y158" s="327">
        <v>5000000</v>
      </c>
      <c r="Z158" s="285">
        <f t="shared" si="11"/>
        <v>9430000</v>
      </c>
      <c r="AA158" s="309">
        <f t="shared" si="13"/>
        <v>235750</v>
      </c>
      <c r="AB158" s="257" t="s">
        <v>404</v>
      </c>
      <c r="AC158" s="257" t="s">
        <v>403</v>
      </c>
      <c r="AD158" s="257" t="s">
        <v>55</v>
      </c>
      <c r="AE158" s="168" t="s">
        <v>4635</v>
      </c>
    </row>
    <row r="159" spans="1:31" ht="145" x14ac:dyDescent="0.35">
      <c r="A159" s="104" t="s">
        <v>88</v>
      </c>
      <c r="B159" s="104">
        <v>2025</v>
      </c>
      <c r="C159" s="146" t="s">
        <v>4446</v>
      </c>
      <c r="D159" s="146" t="s">
        <v>3208</v>
      </c>
      <c r="E159" s="104" t="str">
        <f t="shared" si="10"/>
        <v>EPC-PDA-CAS-157-2025</v>
      </c>
      <c r="F159" s="149" t="s">
        <v>4641</v>
      </c>
      <c r="G159" s="306">
        <v>45884</v>
      </c>
      <c r="H159" s="333" t="s">
        <v>4636</v>
      </c>
      <c r="I159" s="252">
        <v>832004618</v>
      </c>
      <c r="J159" s="146" t="s">
        <v>4637</v>
      </c>
      <c r="K159" s="309">
        <v>98381800</v>
      </c>
      <c r="L159" s="104">
        <v>5</v>
      </c>
      <c r="M159" s="272">
        <v>4430000</v>
      </c>
      <c r="N159" s="272">
        <v>55008000</v>
      </c>
      <c r="O159" s="272">
        <v>30000000</v>
      </c>
      <c r="P159" s="285">
        <f t="shared" si="12"/>
        <v>89438000</v>
      </c>
      <c r="Q159" s="272">
        <v>8943800</v>
      </c>
      <c r="R159" s="104"/>
      <c r="S159" s="252" t="s">
        <v>4638</v>
      </c>
      <c r="T159" s="327">
        <v>118876000</v>
      </c>
      <c r="U159" s="252"/>
      <c r="V159" s="327"/>
      <c r="W159" s="327" t="s">
        <v>4639</v>
      </c>
      <c r="X159" s="327">
        <v>4430000</v>
      </c>
      <c r="Y159" s="327">
        <v>8000000</v>
      </c>
      <c r="Z159" s="285">
        <f t="shared" si="11"/>
        <v>12430000</v>
      </c>
      <c r="AA159" s="309">
        <f t="shared" si="13"/>
        <v>310750</v>
      </c>
      <c r="AB159" s="257" t="s">
        <v>404</v>
      </c>
      <c r="AC159" s="257" t="s">
        <v>403</v>
      </c>
      <c r="AD159" s="257" t="s">
        <v>55</v>
      </c>
      <c r="AE159" s="168" t="s">
        <v>4640</v>
      </c>
    </row>
    <row r="160" spans="1:31" ht="29" x14ac:dyDescent="0.35">
      <c r="A160" s="104" t="s">
        <v>3515</v>
      </c>
      <c r="B160" s="104">
        <v>2025</v>
      </c>
      <c r="C160" s="146" t="s">
        <v>4447</v>
      </c>
      <c r="D160" s="146" t="s">
        <v>3208</v>
      </c>
      <c r="E160" s="104" t="str">
        <f t="shared" si="10"/>
        <v>EPC-PDA-CAS-158-2025</v>
      </c>
      <c r="F160" s="149"/>
      <c r="G160" s="306" t="s">
        <v>3884</v>
      </c>
      <c r="H160" s="258" t="s">
        <v>4463</v>
      </c>
      <c r="I160" s="252"/>
      <c r="J160" s="145"/>
      <c r="K160" s="276"/>
      <c r="L160" s="145"/>
      <c r="M160" s="145"/>
      <c r="N160" s="145"/>
      <c r="O160" s="145"/>
      <c r="P160" s="285">
        <f t="shared" si="12"/>
        <v>0</v>
      </c>
      <c r="Q160" s="145"/>
      <c r="R160" s="104"/>
      <c r="S160" s="252"/>
      <c r="T160" s="327"/>
      <c r="U160" s="252"/>
      <c r="V160" s="327"/>
      <c r="W160" s="327"/>
      <c r="X160" s="327"/>
      <c r="Y160" s="327"/>
      <c r="Z160" s="285">
        <f t="shared" si="11"/>
        <v>0</v>
      </c>
      <c r="AA160" s="309">
        <f t="shared" si="13"/>
        <v>0</v>
      </c>
      <c r="AB160" s="257" t="s">
        <v>404</v>
      </c>
      <c r="AC160" s="257" t="s">
        <v>403</v>
      </c>
      <c r="AD160" s="257" t="s">
        <v>55</v>
      </c>
      <c r="AE160" s="168"/>
    </row>
    <row r="161" spans="1:31" ht="246.5" x14ac:dyDescent="0.35">
      <c r="A161" s="104" t="s">
        <v>3515</v>
      </c>
      <c r="B161" s="104">
        <v>2025</v>
      </c>
      <c r="C161" s="146" t="s">
        <v>4448</v>
      </c>
      <c r="D161" s="146" t="s">
        <v>3208</v>
      </c>
      <c r="E161" s="104" t="str">
        <f t="shared" si="10"/>
        <v>EPC-PDA-CAS-159-2025</v>
      </c>
      <c r="F161" s="149" t="s">
        <v>4835</v>
      </c>
      <c r="G161" s="306" t="s">
        <v>3884</v>
      </c>
      <c r="H161" s="286" t="s">
        <v>4836</v>
      </c>
      <c r="I161" s="252">
        <v>900195931</v>
      </c>
      <c r="J161" s="146" t="s">
        <v>4837</v>
      </c>
      <c r="K161" s="309">
        <v>98381800</v>
      </c>
      <c r="L161" s="104">
        <v>5</v>
      </c>
      <c r="M161" s="272">
        <v>4430000</v>
      </c>
      <c r="N161" s="272">
        <v>55008000</v>
      </c>
      <c r="O161" s="272">
        <v>30000000</v>
      </c>
      <c r="P161" s="285">
        <f t="shared" si="12"/>
        <v>89438000</v>
      </c>
      <c r="Q161" s="272">
        <v>8943800</v>
      </c>
      <c r="R161" s="104"/>
      <c r="S161" s="286" t="s">
        <v>4838</v>
      </c>
      <c r="T161" s="335" t="s">
        <v>4839</v>
      </c>
      <c r="U161" s="286"/>
      <c r="V161" s="335"/>
      <c r="W161" s="335" t="s">
        <v>4840</v>
      </c>
      <c r="X161" s="336">
        <v>4430000</v>
      </c>
      <c r="Y161" s="336">
        <v>10000000</v>
      </c>
      <c r="Z161" s="285">
        <f t="shared" si="11"/>
        <v>14430000</v>
      </c>
      <c r="AA161" s="309">
        <f t="shared" si="13"/>
        <v>360750</v>
      </c>
      <c r="AB161" s="257" t="s">
        <v>404</v>
      </c>
      <c r="AC161" s="257" t="s">
        <v>403</v>
      </c>
      <c r="AD161" s="257" t="s">
        <v>55</v>
      </c>
      <c r="AE161" s="168" t="s">
        <v>4841</v>
      </c>
    </row>
    <row r="162" spans="1:31" ht="145" x14ac:dyDescent="0.35">
      <c r="A162" s="104" t="s">
        <v>3515</v>
      </c>
      <c r="B162" s="104">
        <v>2025</v>
      </c>
      <c r="C162" s="146" t="s">
        <v>4449</v>
      </c>
      <c r="D162" s="146" t="s">
        <v>3208</v>
      </c>
      <c r="E162" s="104" t="str">
        <f t="shared" si="10"/>
        <v>EPC-PDA-CAS-160-2025</v>
      </c>
      <c r="F162" s="149"/>
      <c r="G162" s="306" t="s">
        <v>3280</v>
      </c>
      <c r="H162" s="286" t="s">
        <v>4847</v>
      </c>
      <c r="I162" s="252">
        <v>9001543627</v>
      </c>
      <c r="J162" s="146" t="s">
        <v>4846</v>
      </c>
      <c r="K162" s="309">
        <v>98381800</v>
      </c>
      <c r="L162" s="104">
        <v>5</v>
      </c>
      <c r="M162" s="272">
        <v>4430000</v>
      </c>
      <c r="N162" s="272">
        <v>55008000</v>
      </c>
      <c r="O162" s="272">
        <v>30000000</v>
      </c>
      <c r="P162" s="285">
        <f t="shared" si="12"/>
        <v>89438000</v>
      </c>
      <c r="Q162" s="272">
        <v>8943800</v>
      </c>
      <c r="R162" s="104"/>
      <c r="S162" s="286" t="s">
        <v>4848</v>
      </c>
      <c r="T162" s="336">
        <v>297190000</v>
      </c>
      <c r="U162" s="252"/>
      <c r="V162" s="334"/>
      <c r="W162" s="104" t="s">
        <v>4849</v>
      </c>
      <c r="X162" s="336">
        <v>4430000</v>
      </c>
      <c r="Y162" s="336">
        <v>22000000</v>
      </c>
      <c r="Z162" s="285">
        <f t="shared" si="11"/>
        <v>26430000</v>
      </c>
      <c r="AA162" s="309">
        <f t="shared" si="13"/>
        <v>660750</v>
      </c>
      <c r="AB162" s="257" t="s">
        <v>404</v>
      </c>
      <c r="AC162" s="257" t="s">
        <v>403</v>
      </c>
      <c r="AD162" s="257" t="s">
        <v>55</v>
      </c>
      <c r="AE162" s="168" t="s">
        <v>4850</v>
      </c>
    </row>
    <row r="163" spans="1:31" ht="145" x14ac:dyDescent="0.35">
      <c r="A163" s="104" t="s">
        <v>88</v>
      </c>
      <c r="B163" s="104">
        <v>2025</v>
      </c>
      <c r="C163" s="146" t="s">
        <v>4450</v>
      </c>
      <c r="D163" s="146" t="s">
        <v>3208</v>
      </c>
      <c r="E163" s="104" t="str">
        <f t="shared" si="10"/>
        <v>EPC-PDA-CAS-161-2025</v>
      </c>
      <c r="F163" s="149"/>
      <c r="G163" s="306" t="s">
        <v>3690</v>
      </c>
      <c r="H163" s="286" t="s">
        <v>4842</v>
      </c>
      <c r="I163" s="252">
        <v>900106052</v>
      </c>
      <c r="J163" s="146" t="s">
        <v>4843</v>
      </c>
      <c r="K163" s="309">
        <v>98381800</v>
      </c>
      <c r="L163" s="104">
        <v>5</v>
      </c>
      <c r="M163" s="272">
        <v>4430000</v>
      </c>
      <c r="N163" s="272">
        <v>55008000</v>
      </c>
      <c r="O163" s="272">
        <v>30000000</v>
      </c>
      <c r="P163" s="285">
        <f t="shared" si="12"/>
        <v>89438000</v>
      </c>
      <c r="Q163" s="272">
        <v>8943800</v>
      </c>
      <c r="R163" s="104"/>
      <c r="S163" s="286" t="s">
        <v>4175</v>
      </c>
      <c r="T163" s="336">
        <v>799194000</v>
      </c>
      <c r="U163" s="252"/>
      <c r="V163" s="334"/>
      <c r="W163" s="334" t="s">
        <v>4844</v>
      </c>
      <c r="X163" s="336">
        <v>4430000</v>
      </c>
      <c r="Y163" s="336">
        <v>8000000</v>
      </c>
      <c r="Z163" s="285">
        <f t="shared" si="11"/>
        <v>12430000</v>
      </c>
      <c r="AA163" s="309">
        <f t="shared" si="13"/>
        <v>310750</v>
      </c>
      <c r="AB163" s="257" t="s">
        <v>404</v>
      </c>
      <c r="AC163" s="257" t="s">
        <v>403</v>
      </c>
      <c r="AD163" s="257" t="s">
        <v>55</v>
      </c>
      <c r="AE163" s="168" t="s">
        <v>4845</v>
      </c>
    </row>
    <row r="164" spans="1:31" ht="145" x14ac:dyDescent="0.35">
      <c r="A164" s="104" t="s">
        <v>88</v>
      </c>
      <c r="B164" s="104">
        <v>2025</v>
      </c>
      <c r="C164" s="146" t="s">
        <v>4451</v>
      </c>
      <c r="D164" s="146" t="s">
        <v>3208</v>
      </c>
      <c r="E164" s="104" t="str">
        <f t="shared" si="10"/>
        <v>EPC-PDA-CAS-162-2025</v>
      </c>
      <c r="F164" s="149" t="s">
        <v>4643</v>
      </c>
      <c r="G164" s="306">
        <v>45884</v>
      </c>
      <c r="H164" s="258" t="s">
        <v>4642</v>
      </c>
      <c r="I164" s="252">
        <v>901074233</v>
      </c>
      <c r="J164" s="146" t="s">
        <v>4465</v>
      </c>
      <c r="K164" s="309">
        <v>127531800</v>
      </c>
      <c r="L164" s="104">
        <v>5</v>
      </c>
      <c r="M164" s="272">
        <v>6220000</v>
      </c>
      <c r="N164" s="272">
        <v>79718000</v>
      </c>
      <c r="O164" s="272">
        <v>30000000</v>
      </c>
      <c r="P164" s="285">
        <f t="shared" si="12"/>
        <v>115938000</v>
      </c>
      <c r="Q164" s="284">
        <v>11593800</v>
      </c>
      <c r="R164" s="104"/>
      <c r="S164" s="252" t="s">
        <v>4644</v>
      </c>
      <c r="T164" s="327">
        <v>251314000</v>
      </c>
      <c r="U164" s="252"/>
      <c r="V164" s="327"/>
      <c r="W164" s="327" t="s">
        <v>4645</v>
      </c>
      <c r="X164" s="327">
        <v>6220000</v>
      </c>
      <c r="Y164" s="327">
        <v>35000000</v>
      </c>
      <c r="Z164" s="285">
        <f t="shared" si="11"/>
        <v>41220000</v>
      </c>
      <c r="AA164" s="309">
        <f t="shared" si="13"/>
        <v>1030500</v>
      </c>
      <c r="AB164" s="257" t="s">
        <v>404</v>
      </c>
      <c r="AC164" s="257" t="s">
        <v>403</v>
      </c>
      <c r="AD164" s="257" t="s">
        <v>55</v>
      </c>
      <c r="AE164" s="168" t="s">
        <v>4646</v>
      </c>
    </row>
    <row r="165" spans="1:31" ht="145" x14ac:dyDescent="0.35">
      <c r="A165" s="104" t="s">
        <v>88</v>
      </c>
      <c r="B165" s="104">
        <v>2025</v>
      </c>
      <c r="C165" s="146" t="s">
        <v>4452</v>
      </c>
      <c r="D165" s="146" t="s">
        <v>3208</v>
      </c>
      <c r="E165" s="104" t="str">
        <f t="shared" si="10"/>
        <v>EPC-PDA-CAS-163-2025</v>
      </c>
      <c r="F165" s="149" t="s">
        <v>4650</v>
      </c>
      <c r="G165" s="306">
        <v>45884</v>
      </c>
      <c r="H165" s="258" t="s">
        <v>4647</v>
      </c>
      <c r="I165" s="252">
        <v>901645597</v>
      </c>
      <c r="J165" s="146" t="s">
        <v>4466</v>
      </c>
      <c r="K165" s="309">
        <v>98381800</v>
      </c>
      <c r="L165" s="104">
        <v>5</v>
      </c>
      <c r="M165" s="272">
        <v>4430000</v>
      </c>
      <c r="N165" s="272">
        <v>55008000</v>
      </c>
      <c r="O165" s="272">
        <v>30000000</v>
      </c>
      <c r="P165" s="285">
        <f t="shared" si="12"/>
        <v>89438000</v>
      </c>
      <c r="Q165" s="272">
        <v>8943800</v>
      </c>
      <c r="R165" s="104"/>
      <c r="S165" s="252" t="s">
        <v>4197</v>
      </c>
      <c r="T165" s="327">
        <v>561442000</v>
      </c>
      <c r="U165" s="252"/>
      <c r="V165" s="327"/>
      <c r="W165" s="327" t="s">
        <v>4648</v>
      </c>
      <c r="X165" s="327">
        <v>4430000</v>
      </c>
      <c r="Y165" s="327">
        <v>5000000</v>
      </c>
      <c r="Z165" s="285">
        <f>SUM(X165:Y165)</f>
        <v>9430000</v>
      </c>
      <c r="AA165" s="309">
        <f t="shared" si="13"/>
        <v>235750</v>
      </c>
      <c r="AB165" s="257" t="s">
        <v>404</v>
      </c>
      <c r="AC165" s="257" t="s">
        <v>403</v>
      </c>
      <c r="AD165" s="257" t="s">
        <v>55</v>
      </c>
      <c r="AE165" s="168" t="s">
        <v>4649</v>
      </c>
    </row>
    <row r="166" spans="1:31" ht="186" customHeight="1" x14ac:dyDescent="0.35">
      <c r="A166" s="104" t="s">
        <v>3444</v>
      </c>
      <c r="B166" s="104">
        <v>2025</v>
      </c>
      <c r="C166" s="146" t="s">
        <v>4453</v>
      </c>
      <c r="D166" s="146" t="s">
        <v>3208</v>
      </c>
      <c r="E166" s="104" t="str">
        <f t="shared" si="10"/>
        <v>EPC-PDA-CAS-164-2025</v>
      </c>
      <c r="F166" s="149" t="s">
        <v>4652</v>
      </c>
      <c r="G166" s="306">
        <v>45883</v>
      </c>
      <c r="H166" s="258" t="s">
        <v>4651</v>
      </c>
      <c r="I166" s="252">
        <v>832000072</v>
      </c>
      <c r="J166" s="146" t="s">
        <v>4467</v>
      </c>
      <c r="K166" s="309">
        <v>149417400</v>
      </c>
      <c r="L166" s="104">
        <v>5</v>
      </c>
      <c r="M166" s="272">
        <v>8090000</v>
      </c>
      <c r="N166" s="272">
        <v>97744000</v>
      </c>
      <c r="O166" s="272">
        <v>30000000</v>
      </c>
      <c r="P166" s="285">
        <f t="shared" si="12"/>
        <v>135834000</v>
      </c>
      <c r="Q166" s="272">
        <v>13583400</v>
      </c>
      <c r="R166" s="104" t="s">
        <v>4832</v>
      </c>
      <c r="S166" s="252" t="s">
        <v>4391</v>
      </c>
      <c r="T166" s="327" t="s">
        <v>4653</v>
      </c>
      <c r="U166" s="252"/>
      <c r="V166" s="327"/>
      <c r="W166" s="327" t="s">
        <v>4654</v>
      </c>
      <c r="X166" s="327">
        <v>8090000</v>
      </c>
      <c r="Y166" s="327">
        <v>97744000</v>
      </c>
      <c r="Z166" s="285">
        <f t="shared" si="11"/>
        <v>105834000</v>
      </c>
      <c r="AA166" s="309">
        <f t="shared" si="13"/>
        <v>2645850</v>
      </c>
      <c r="AB166" s="257" t="s">
        <v>404</v>
      </c>
      <c r="AC166" s="257" t="s">
        <v>403</v>
      </c>
      <c r="AD166" s="257" t="s">
        <v>55</v>
      </c>
      <c r="AE166" s="168" t="s">
        <v>4655</v>
      </c>
    </row>
    <row r="167" spans="1:31" ht="145" x14ac:dyDescent="0.35">
      <c r="A167" s="104" t="s">
        <v>90</v>
      </c>
      <c r="B167" s="104">
        <v>2025</v>
      </c>
      <c r="C167" s="146" t="s">
        <v>4454</v>
      </c>
      <c r="D167" s="146" t="s">
        <v>3208</v>
      </c>
      <c r="E167" s="104" t="str">
        <f t="shared" si="10"/>
        <v>EPC-PDA-CAS-165-2025</v>
      </c>
      <c r="F167" s="149" t="s">
        <v>4660</v>
      </c>
      <c r="G167" s="306" t="s">
        <v>3690</v>
      </c>
      <c r="H167" s="258" t="s">
        <v>4656</v>
      </c>
      <c r="I167" s="252">
        <v>9000671982</v>
      </c>
      <c r="J167" s="146" t="s">
        <v>4468</v>
      </c>
      <c r="K167" s="309">
        <v>98381800</v>
      </c>
      <c r="L167" s="104">
        <v>5</v>
      </c>
      <c r="M167" s="272">
        <v>4430000</v>
      </c>
      <c r="N167" s="272">
        <v>55008000</v>
      </c>
      <c r="O167" s="272">
        <v>30000000</v>
      </c>
      <c r="P167" s="285">
        <f t="shared" si="12"/>
        <v>89438000</v>
      </c>
      <c r="Q167" s="272">
        <v>8943800</v>
      </c>
      <c r="R167" s="104"/>
      <c r="S167" s="252" t="s">
        <v>4543</v>
      </c>
      <c r="T167" s="327" t="s">
        <v>4657</v>
      </c>
      <c r="U167" s="252"/>
      <c r="V167" s="327"/>
      <c r="W167" s="327" t="s">
        <v>4658</v>
      </c>
      <c r="X167" s="327">
        <v>4430000</v>
      </c>
      <c r="Y167" s="327">
        <v>8000000</v>
      </c>
      <c r="Z167" s="285">
        <f t="shared" si="11"/>
        <v>12430000</v>
      </c>
      <c r="AA167" s="309">
        <f t="shared" si="13"/>
        <v>310750</v>
      </c>
      <c r="AB167" s="257" t="s">
        <v>404</v>
      </c>
      <c r="AC167" s="257" t="s">
        <v>403</v>
      </c>
      <c r="AD167" s="257" t="s">
        <v>55</v>
      </c>
      <c r="AE167" s="168" t="s">
        <v>4659</v>
      </c>
    </row>
    <row r="168" spans="1:31" ht="177" customHeight="1" x14ac:dyDescent="0.35">
      <c r="A168" s="104" t="s">
        <v>3444</v>
      </c>
      <c r="B168" s="104">
        <v>2025</v>
      </c>
      <c r="C168" s="146" t="s">
        <v>4469</v>
      </c>
      <c r="D168" s="146" t="s">
        <v>3208</v>
      </c>
      <c r="E168" s="104" t="str">
        <f t="shared" si="10"/>
        <v>EPC-PDA-CAS-166-2025</v>
      </c>
      <c r="F168" s="149" t="s">
        <v>4598</v>
      </c>
      <c r="G168" s="306">
        <v>45882</v>
      </c>
      <c r="H168" s="258" t="s">
        <v>4599</v>
      </c>
      <c r="I168" s="252">
        <v>808003327</v>
      </c>
      <c r="J168" s="146" t="s">
        <v>4494</v>
      </c>
      <c r="K168" s="309">
        <v>127531800</v>
      </c>
      <c r="L168" s="104">
        <v>5</v>
      </c>
      <c r="M168" s="272">
        <v>6220000</v>
      </c>
      <c r="N168" s="272">
        <v>79718000</v>
      </c>
      <c r="O168" s="272">
        <v>30000000</v>
      </c>
      <c r="P168" s="285">
        <f t="shared" si="12"/>
        <v>115938000</v>
      </c>
      <c r="Q168" s="284">
        <v>11593800</v>
      </c>
      <c r="R168" s="104" t="s">
        <v>4833</v>
      </c>
      <c r="S168" s="252" t="s">
        <v>4600</v>
      </c>
      <c r="T168" s="327">
        <v>456128000</v>
      </c>
      <c r="U168" s="252"/>
      <c r="V168" s="327"/>
      <c r="W168" s="327" t="s">
        <v>4601</v>
      </c>
      <c r="X168" s="327">
        <v>6220000</v>
      </c>
      <c r="Y168" s="327">
        <v>5000000</v>
      </c>
      <c r="Z168" s="285">
        <f t="shared" si="11"/>
        <v>11220000</v>
      </c>
      <c r="AA168" s="309">
        <f t="shared" si="13"/>
        <v>280500</v>
      </c>
      <c r="AB168" s="257" t="s">
        <v>404</v>
      </c>
      <c r="AC168" s="257" t="s">
        <v>403</v>
      </c>
      <c r="AD168" s="257" t="s">
        <v>55</v>
      </c>
      <c r="AE168" s="168" t="s">
        <v>4602</v>
      </c>
    </row>
    <row r="169" spans="1:31" ht="147" customHeight="1" x14ac:dyDescent="0.35">
      <c r="A169" s="104" t="s">
        <v>3444</v>
      </c>
      <c r="B169" s="104">
        <v>2025</v>
      </c>
      <c r="C169" s="146" t="s">
        <v>4470</v>
      </c>
      <c r="D169" s="146" t="s">
        <v>3208</v>
      </c>
      <c r="E169" s="104" t="str">
        <f t="shared" si="10"/>
        <v>EPC-PDA-CAS-167-2025</v>
      </c>
      <c r="F169" s="149" t="s">
        <v>4662</v>
      </c>
      <c r="G169" s="306">
        <v>45883</v>
      </c>
      <c r="H169" s="258" t="s">
        <v>4661</v>
      </c>
      <c r="I169" s="252">
        <v>832001389</v>
      </c>
      <c r="J169" s="146" t="s">
        <v>4495</v>
      </c>
      <c r="K169" s="309">
        <v>127531800</v>
      </c>
      <c r="L169" s="104">
        <v>5</v>
      </c>
      <c r="M169" s="272">
        <v>6220000</v>
      </c>
      <c r="N169" s="272">
        <v>79718000</v>
      </c>
      <c r="O169" s="272">
        <v>30000000</v>
      </c>
      <c r="P169" s="285">
        <f t="shared" si="12"/>
        <v>115938000</v>
      </c>
      <c r="Q169" s="284">
        <v>11593800</v>
      </c>
      <c r="R169" s="104" t="s">
        <v>4834</v>
      </c>
      <c r="S169" s="252" t="s">
        <v>4391</v>
      </c>
      <c r="T169" s="327" t="s">
        <v>4663</v>
      </c>
      <c r="U169" s="252"/>
      <c r="V169" s="327"/>
      <c r="W169" s="327" t="s">
        <v>4664</v>
      </c>
      <c r="X169" s="327">
        <v>6220000</v>
      </c>
      <c r="Y169" s="327">
        <v>10000000</v>
      </c>
      <c r="Z169" s="285">
        <f t="shared" si="11"/>
        <v>16220000</v>
      </c>
      <c r="AA169" s="309">
        <f t="shared" si="13"/>
        <v>405500</v>
      </c>
      <c r="AB169" s="257" t="s">
        <v>404</v>
      </c>
      <c r="AC169" s="257" t="s">
        <v>403</v>
      </c>
      <c r="AD169" s="257" t="s">
        <v>55</v>
      </c>
      <c r="AE169" s="330" t="s">
        <v>4665</v>
      </c>
    </row>
    <row r="170" spans="1:31" ht="145" x14ac:dyDescent="0.35">
      <c r="A170" s="104" t="s">
        <v>1103</v>
      </c>
      <c r="B170" s="104">
        <v>2025</v>
      </c>
      <c r="C170" s="146" t="s">
        <v>4471</v>
      </c>
      <c r="D170" s="146" t="s">
        <v>3208</v>
      </c>
      <c r="E170" s="104" t="str">
        <f t="shared" si="10"/>
        <v>EPC-PDA-CAS-168-2025</v>
      </c>
      <c r="F170" s="149" t="s">
        <v>4670</v>
      </c>
      <c r="G170" s="306" t="s">
        <v>3280</v>
      </c>
      <c r="H170" s="258" t="s">
        <v>4666</v>
      </c>
      <c r="I170" s="252">
        <v>808001545</v>
      </c>
      <c r="J170" s="146" t="s">
        <v>4667</v>
      </c>
      <c r="K170" s="309">
        <v>149417400</v>
      </c>
      <c r="L170" s="104">
        <v>5</v>
      </c>
      <c r="M170" s="272">
        <v>8090000</v>
      </c>
      <c r="N170" s="272">
        <v>97744000</v>
      </c>
      <c r="O170" s="272">
        <v>30000000</v>
      </c>
      <c r="P170" s="285">
        <f t="shared" si="12"/>
        <v>135834000</v>
      </c>
      <c r="Q170" s="272">
        <v>13583400</v>
      </c>
      <c r="R170" s="104"/>
      <c r="S170" s="252" t="s">
        <v>4600</v>
      </c>
      <c r="T170" s="327">
        <v>546128000</v>
      </c>
      <c r="U170" s="252"/>
      <c r="V170" s="327"/>
      <c r="W170" s="327" t="s">
        <v>4668</v>
      </c>
      <c r="X170" s="327">
        <v>8090000</v>
      </c>
      <c r="Y170" s="327">
        <v>3000000</v>
      </c>
      <c r="Z170" s="285">
        <f t="shared" si="11"/>
        <v>11090000</v>
      </c>
      <c r="AA170" s="309">
        <f t="shared" si="13"/>
        <v>277250</v>
      </c>
      <c r="AB170" s="257" t="s">
        <v>404</v>
      </c>
      <c r="AC170" s="257" t="s">
        <v>403</v>
      </c>
      <c r="AD170" s="257" t="s">
        <v>55</v>
      </c>
      <c r="AE170" s="168" t="s">
        <v>4669</v>
      </c>
    </row>
    <row r="171" spans="1:31" ht="145" x14ac:dyDescent="0.35">
      <c r="A171" s="104" t="s">
        <v>1103</v>
      </c>
      <c r="B171" s="104">
        <v>2025</v>
      </c>
      <c r="C171" s="146" t="s">
        <v>4472</v>
      </c>
      <c r="D171" s="146" t="s">
        <v>3208</v>
      </c>
      <c r="E171" s="104" t="str">
        <f t="shared" si="10"/>
        <v>EPC-PDA-CAS-169-2025</v>
      </c>
      <c r="F171" s="149" t="s">
        <v>4675</v>
      </c>
      <c r="G171" s="306" t="s">
        <v>3690</v>
      </c>
      <c r="H171" s="258" t="s">
        <v>4671</v>
      </c>
      <c r="I171" s="252">
        <v>832006359</v>
      </c>
      <c r="J171" s="146" t="s">
        <v>4672</v>
      </c>
      <c r="K171" s="309">
        <v>98381800</v>
      </c>
      <c r="L171" s="104">
        <v>5</v>
      </c>
      <c r="M171" s="272">
        <v>4430000</v>
      </c>
      <c r="N171" s="272">
        <v>55008000</v>
      </c>
      <c r="O171" s="272">
        <v>30000000</v>
      </c>
      <c r="P171" s="285">
        <f t="shared" si="12"/>
        <v>89438000</v>
      </c>
      <c r="Q171" s="272">
        <v>8943800</v>
      </c>
      <c r="R171" s="104"/>
      <c r="S171" s="252" t="s">
        <v>3270</v>
      </c>
      <c r="T171" s="327">
        <v>383128000</v>
      </c>
      <c r="U171" s="252"/>
      <c r="V171" s="327"/>
      <c r="W171" s="334" t="s">
        <v>4673</v>
      </c>
      <c r="X171" s="334">
        <v>4430000</v>
      </c>
      <c r="Y171" s="334">
        <v>25000000</v>
      </c>
      <c r="Z171" s="285">
        <f t="shared" si="11"/>
        <v>29430000</v>
      </c>
      <c r="AA171" s="309">
        <f t="shared" si="13"/>
        <v>735750</v>
      </c>
      <c r="AB171" s="257" t="s">
        <v>404</v>
      </c>
      <c r="AC171" s="257" t="s">
        <v>403</v>
      </c>
      <c r="AD171" s="257" t="s">
        <v>55</v>
      </c>
      <c r="AE171" s="168" t="s">
        <v>4674</v>
      </c>
    </row>
    <row r="172" spans="1:31" ht="157.5" customHeight="1" x14ac:dyDescent="0.35">
      <c r="A172" s="104" t="s">
        <v>3225</v>
      </c>
      <c r="B172" s="104">
        <v>2025</v>
      </c>
      <c r="C172" s="146" t="s">
        <v>4473</v>
      </c>
      <c r="D172" s="146" t="s">
        <v>3208</v>
      </c>
      <c r="E172" s="104" t="str">
        <f t="shared" si="10"/>
        <v>EPC-PDA-CAS-170-2025</v>
      </c>
      <c r="F172" s="149" t="s">
        <v>4678</v>
      </c>
      <c r="G172" s="306" t="s">
        <v>3886</v>
      </c>
      <c r="H172" s="258" t="s">
        <v>4676</v>
      </c>
      <c r="I172" s="252">
        <v>832005731</v>
      </c>
      <c r="J172" s="146" t="s">
        <v>4677</v>
      </c>
      <c r="K172" s="309">
        <v>127531800</v>
      </c>
      <c r="L172" s="104">
        <v>5</v>
      </c>
      <c r="M172" s="272">
        <v>6220000</v>
      </c>
      <c r="N172" s="272">
        <v>79718000</v>
      </c>
      <c r="O172" s="272">
        <v>30000000</v>
      </c>
      <c r="P172" s="285">
        <f t="shared" si="12"/>
        <v>115938000</v>
      </c>
      <c r="Q172" s="284">
        <v>11593800</v>
      </c>
      <c r="R172" s="104"/>
      <c r="S172" s="252"/>
      <c r="T172" s="327"/>
      <c r="U172" s="252"/>
      <c r="V172" s="327"/>
      <c r="W172" s="334" t="s">
        <v>4679</v>
      </c>
      <c r="X172" s="334">
        <v>6220000</v>
      </c>
      <c r="Y172" s="334">
        <v>4000000</v>
      </c>
      <c r="Z172" s="285">
        <f t="shared" si="11"/>
        <v>10220000</v>
      </c>
      <c r="AA172" s="309">
        <f t="shared" si="13"/>
        <v>255500</v>
      </c>
      <c r="AB172" s="257" t="s">
        <v>404</v>
      </c>
      <c r="AC172" s="257" t="s">
        <v>403</v>
      </c>
      <c r="AD172" s="257" t="s">
        <v>55</v>
      </c>
      <c r="AE172" s="168" t="s">
        <v>4680</v>
      </c>
    </row>
    <row r="173" spans="1:31" ht="29" x14ac:dyDescent="0.35">
      <c r="A173" s="104" t="s">
        <v>1103</v>
      </c>
      <c r="B173" s="104">
        <v>2025</v>
      </c>
      <c r="C173" s="146" t="s">
        <v>4474</v>
      </c>
      <c r="D173" s="146" t="s">
        <v>3208</v>
      </c>
      <c r="E173" s="104" t="str">
        <f t="shared" si="10"/>
        <v>EPC-PDA-CAS-171-2025</v>
      </c>
      <c r="F173" s="149"/>
      <c r="G173" s="306" t="s">
        <v>3884</v>
      </c>
      <c r="H173" s="258" t="s">
        <v>4603</v>
      </c>
      <c r="I173" s="252"/>
      <c r="J173" s="145"/>
      <c r="K173" s="276"/>
      <c r="L173" s="145"/>
      <c r="M173" s="145"/>
      <c r="N173" s="145"/>
      <c r="O173" s="145"/>
      <c r="P173" s="285">
        <f t="shared" si="12"/>
        <v>0</v>
      </c>
      <c r="Q173" s="145"/>
      <c r="R173" s="104"/>
      <c r="S173" s="252"/>
      <c r="T173" s="327"/>
      <c r="U173" s="252"/>
      <c r="V173" s="327"/>
      <c r="W173" s="327"/>
      <c r="X173" s="327"/>
      <c r="Y173" s="327"/>
      <c r="Z173" s="285">
        <f t="shared" si="11"/>
        <v>0</v>
      </c>
      <c r="AA173" s="309">
        <f t="shared" si="13"/>
        <v>0</v>
      </c>
      <c r="AB173" s="257" t="s">
        <v>404</v>
      </c>
      <c r="AC173" s="257" t="s">
        <v>403</v>
      </c>
      <c r="AD173" s="257" t="s">
        <v>55</v>
      </c>
      <c r="AE173" s="168"/>
    </row>
    <row r="174" spans="1:31" ht="29" x14ac:dyDescent="0.35">
      <c r="A174" s="104" t="s">
        <v>3640</v>
      </c>
      <c r="B174" s="104">
        <v>2025</v>
      </c>
      <c r="C174" s="146" t="s">
        <v>4475</v>
      </c>
      <c r="D174" s="146" t="s">
        <v>3208</v>
      </c>
      <c r="E174" s="104" t="str">
        <f t="shared" si="10"/>
        <v>EPC-PDA-CAS-172-2025</v>
      </c>
      <c r="F174" s="149"/>
      <c r="G174" s="306" t="s">
        <v>3884</v>
      </c>
      <c r="H174" s="258" t="s">
        <v>4604</v>
      </c>
      <c r="I174" s="252"/>
      <c r="J174" s="145"/>
      <c r="K174" s="276"/>
      <c r="L174" s="145"/>
      <c r="M174" s="145"/>
      <c r="N174" s="145"/>
      <c r="O174" s="145"/>
      <c r="P174" s="285">
        <f t="shared" si="12"/>
        <v>0</v>
      </c>
      <c r="Q174" s="145"/>
      <c r="R174" s="104"/>
      <c r="S174" s="252"/>
      <c r="T174" s="327"/>
      <c r="U174" s="252"/>
      <c r="V174" s="327"/>
      <c r="W174" s="327"/>
      <c r="X174" s="327"/>
      <c r="Y174" s="327"/>
      <c r="Z174" s="285">
        <f t="shared" si="11"/>
        <v>0</v>
      </c>
      <c r="AA174" s="309">
        <f t="shared" si="13"/>
        <v>0</v>
      </c>
      <c r="AB174" s="257" t="s">
        <v>404</v>
      </c>
      <c r="AC174" s="257" t="s">
        <v>403</v>
      </c>
      <c r="AD174" s="257" t="s">
        <v>55</v>
      </c>
      <c r="AE174" s="168"/>
    </row>
    <row r="175" spans="1:31" ht="29" x14ac:dyDescent="0.35">
      <c r="A175" s="104" t="s">
        <v>3372</v>
      </c>
      <c r="B175" s="104">
        <v>2025</v>
      </c>
      <c r="C175" s="146" t="s">
        <v>4476</v>
      </c>
      <c r="D175" s="146" t="s">
        <v>3208</v>
      </c>
      <c r="E175" s="104" t="str">
        <f t="shared" si="10"/>
        <v>EPC-PDA-CAS-173-2025</v>
      </c>
      <c r="F175" s="149" t="s">
        <v>4789</v>
      </c>
      <c r="G175" s="306" t="s">
        <v>3884</v>
      </c>
      <c r="H175" s="258" t="s">
        <v>4787</v>
      </c>
      <c r="I175" s="252"/>
      <c r="J175" s="145"/>
      <c r="K175" s="276"/>
      <c r="L175" s="145"/>
      <c r="M175" s="145"/>
      <c r="N175" s="145"/>
      <c r="O175" s="145"/>
      <c r="P175" s="285">
        <f t="shared" si="12"/>
        <v>0</v>
      </c>
      <c r="Q175" s="145"/>
      <c r="R175" s="104"/>
      <c r="S175" s="252"/>
      <c r="T175" s="327"/>
      <c r="U175" s="252"/>
      <c r="V175" s="327"/>
      <c r="W175" s="327"/>
      <c r="X175" s="327"/>
      <c r="Y175" s="327"/>
      <c r="Z175" s="285">
        <f t="shared" si="11"/>
        <v>0</v>
      </c>
      <c r="AA175" s="309">
        <f t="shared" si="13"/>
        <v>0</v>
      </c>
      <c r="AB175" s="257" t="s">
        <v>404</v>
      </c>
      <c r="AC175" s="257" t="s">
        <v>403</v>
      </c>
      <c r="AD175" s="257" t="s">
        <v>55</v>
      </c>
      <c r="AE175" s="168"/>
    </row>
    <row r="176" spans="1:31" ht="29" x14ac:dyDescent="0.35">
      <c r="A176" s="104" t="s">
        <v>3372</v>
      </c>
      <c r="B176" s="104">
        <v>2025</v>
      </c>
      <c r="C176" s="146" t="s">
        <v>4477</v>
      </c>
      <c r="D176" s="146" t="s">
        <v>3208</v>
      </c>
      <c r="E176" s="104" t="str">
        <f t="shared" si="10"/>
        <v>EPC-PDA-CAS-174-2025</v>
      </c>
      <c r="F176" s="149" t="s">
        <v>4790</v>
      </c>
      <c r="G176" s="306" t="s">
        <v>3884</v>
      </c>
      <c r="H176" s="258" t="s">
        <v>4788</v>
      </c>
      <c r="I176" s="252"/>
      <c r="J176" s="145"/>
      <c r="K176" s="276"/>
      <c r="L176" s="145"/>
      <c r="M176" s="145"/>
      <c r="N176" s="145"/>
      <c r="O176" s="145"/>
      <c r="P176" s="285">
        <f t="shared" si="12"/>
        <v>0</v>
      </c>
      <c r="Q176" s="145"/>
      <c r="R176" s="104"/>
      <c r="S176" s="252"/>
      <c r="T176" s="327"/>
      <c r="U176" s="252"/>
      <c r="V176" s="327"/>
      <c r="W176" s="327"/>
      <c r="X176" s="327"/>
      <c r="Y176" s="327"/>
      <c r="Z176" s="285">
        <f t="shared" si="11"/>
        <v>0</v>
      </c>
      <c r="AA176" s="309">
        <f t="shared" si="13"/>
        <v>0</v>
      </c>
      <c r="AB176" s="257" t="s">
        <v>404</v>
      </c>
      <c r="AC176" s="257" t="s">
        <v>403</v>
      </c>
      <c r="AD176" s="257" t="s">
        <v>55</v>
      </c>
      <c r="AE176" s="168"/>
    </row>
    <row r="177" spans="1:31" ht="362.5" x14ac:dyDescent="0.35">
      <c r="A177" s="104" t="s">
        <v>988</v>
      </c>
      <c r="B177" s="104">
        <v>2025</v>
      </c>
      <c r="C177" s="146" t="s">
        <v>4478</v>
      </c>
      <c r="D177" s="146" t="s">
        <v>3208</v>
      </c>
      <c r="E177" s="104" t="str">
        <f t="shared" si="10"/>
        <v>EPC-PDA-CAS-175-2025</v>
      </c>
      <c r="F177" s="149" t="s">
        <v>4857</v>
      </c>
      <c r="G177" s="306">
        <v>45888</v>
      </c>
      <c r="H177" s="258" t="s">
        <v>4855</v>
      </c>
      <c r="I177" s="252">
        <v>901820734</v>
      </c>
      <c r="J177" s="146" t="s">
        <v>4856</v>
      </c>
      <c r="K177" s="309">
        <v>98381800</v>
      </c>
      <c r="L177" s="104">
        <v>5</v>
      </c>
      <c r="M177" s="272">
        <v>4430000</v>
      </c>
      <c r="N177" s="272">
        <v>55008000</v>
      </c>
      <c r="O177" s="272">
        <v>30000000</v>
      </c>
      <c r="P177" s="285">
        <f t="shared" si="12"/>
        <v>89438000</v>
      </c>
      <c r="Q177" s="272">
        <v>8943800</v>
      </c>
      <c r="R177" s="104"/>
      <c r="S177" s="334" t="s">
        <v>3270</v>
      </c>
      <c r="T177" s="334">
        <v>383128000</v>
      </c>
      <c r="U177" s="334"/>
      <c r="V177" s="337"/>
      <c r="W177" s="334" t="s">
        <v>4859</v>
      </c>
      <c r="X177" s="334">
        <v>4430000</v>
      </c>
      <c r="Y177" s="334">
        <v>21790000</v>
      </c>
      <c r="Z177" s="285">
        <f t="shared" si="11"/>
        <v>26220000</v>
      </c>
      <c r="AA177" s="309">
        <f t="shared" si="13"/>
        <v>655500</v>
      </c>
      <c r="AB177" s="257" t="s">
        <v>404</v>
      </c>
      <c r="AC177" s="257" t="s">
        <v>403</v>
      </c>
      <c r="AD177" s="257" t="s">
        <v>55</v>
      </c>
      <c r="AE177" s="168" t="s">
        <v>4858</v>
      </c>
    </row>
    <row r="178" spans="1:31" ht="145" x14ac:dyDescent="0.35">
      <c r="A178" s="104" t="s">
        <v>98</v>
      </c>
      <c r="B178" s="104">
        <v>2025</v>
      </c>
      <c r="C178" s="146" t="s">
        <v>4479</v>
      </c>
      <c r="D178" s="146" t="s">
        <v>3208</v>
      </c>
      <c r="E178" s="104" t="str">
        <f t="shared" si="10"/>
        <v>EPC-PDA-CAS-176-2025</v>
      </c>
      <c r="F178" s="149"/>
      <c r="G178" s="306" t="s">
        <v>3690</v>
      </c>
      <c r="H178" s="258" t="s">
        <v>4851</v>
      </c>
      <c r="I178" s="252">
        <v>901845112</v>
      </c>
      <c r="J178" s="146" t="s">
        <v>4852</v>
      </c>
      <c r="K178" s="309">
        <v>98381800</v>
      </c>
      <c r="L178" s="104">
        <v>5</v>
      </c>
      <c r="M178" s="272">
        <v>4430000</v>
      </c>
      <c r="N178" s="272">
        <v>55008000</v>
      </c>
      <c r="O178" s="272">
        <v>30000000</v>
      </c>
      <c r="P178" s="285">
        <f t="shared" si="12"/>
        <v>89438000</v>
      </c>
      <c r="Q178" s="272">
        <v>8943800</v>
      </c>
      <c r="R178" s="104"/>
      <c r="S178" s="334" t="s">
        <v>3938</v>
      </c>
      <c r="T178" s="334">
        <v>561442000</v>
      </c>
      <c r="U178" s="334" t="s">
        <v>4853</v>
      </c>
      <c r="V178" s="337">
        <v>9430000</v>
      </c>
      <c r="W178" s="334" t="s">
        <v>4853</v>
      </c>
      <c r="X178" s="334">
        <v>4430000</v>
      </c>
      <c r="Y178" s="334">
        <v>5000000</v>
      </c>
      <c r="Z178" s="285">
        <f t="shared" si="11"/>
        <v>9430000</v>
      </c>
      <c r="AA178" s="309">
        <f t="shared" si="13"/>
        <v>235750</v>
      </c>
      <c r="AB178" s="257" t="s">
        <v>404</v>
      </c>
      <c r="AC178" s="257" t="s">
        <v>403</v>
      </c>
      <c r="AD178" s="257" t="s">
        <v>55</v>
      </c>
      <c r="AE178" s="168" t="s">
        <v>4854</v>
      </c>
    </row>
    <row r="179" spans="1:31" ht="58" x14ac:dyDescent="0.35">
      <c r="A179" s="104" t="s">
        <v>98</v>
      </c>
      <c r="B179" s="104">
        <v>2025</v>
      </c>
      <c r="C179" s="146" t="s">
        <v>4480</v>
      </c>
      <c r="D179" s="146" t="s">
        <v>3208</v>
      </c>
      <c r="E179" s="104" t="str">
        <f t="shared" si="10"/>
        <v>EPC-PDA-CAS-177-2025</v>
      </c>
      <c r="F179" s="149"/>
      <c r="G179" s="306" t="s">
        <v>3884</v>
      </c>
      <c r="H179" s="146" t="s">
        <v>4812</v>
      </c>
      <c r="I179" s="252"/>
      <c r="J179" s="145"/>
      <c r="K179" s="276"/>
      <c r="L179" s="145"/>
      <c r="M179" s="145"/>
      <c r="N179" s="145"/>
      <c r="O179" s="145"/>
      <c r="P179" s="285">
        <f t="shared" si="12"/>
        <v>0</v>
      </c>
      <c r="Q179" s="145"/>
      <c r="R179" s="104"/>
      <c r="S179" s="252"/>
      <c r="T179" s="327"/>
      <c r="U179" s="252"/>
      <c r="V179" s="327"/>
      <c r="W179" s="327"/>
      <c r="X179" s="327"/>
      <c r="Y179" s="327"/>
      <c r="Z179" s="285">
        <f t="shared" si="11"/>
        <v>0</v>
      </c>
      <c r="AA179" s="309">
        <f t="shared" si="13"/>
        <v>0</v>
      </c>
      <c r="AB179" s="257" t="s">
        <v>404</v>
      </c>
      <c r="AC179" s="257" t="s">
        <v>403</v>
      </c>
      <c r="AD179" s="257" t="s">
        <v>55</v>
      </c>
      <c r="AE179" s="168"/>
    </row>
    <row r="180" spans="1:31" ht="29" x14ac:dyDescent="0.35">
      <c r="A180" s="104" t="s">
        <v>1103</v>
      </c>
      <c r="B180" s="104">
        <v>2025</v>
      </c>
      <c r="C180" s="146" t="s">
        <v>4481</v>
      </c>
      <c r="D180" s="146" t="s">
        <v>3208</v>
      </c>
      <c r="E180" s="104" t="str">
        <f t="shared" si="10"/>
        <v>EPC-PDA-CAS-178-2025</v>
      </c>
      <c r="F180" s="149"/>
      <c r="G180" s="306" t="s">
        <v>3884</v>
      </c>
      <c r="H180" s="145" t="s">
        <v>4813</v>
      </c>
      <c r="I180" s="252"/>
      <c r="J180" s="145"/>
      <c r="K180" s="276"/>
      <c r="L180" s="145"/>
      <c r="M180" s="145"/>
      <c r="N180" s="145"/>
      <c r="O180" s="145"/>
      <c r="P180" s="285">
        <f t="shared" si="12"/>
        <v>0</v>
      </c>
      <c r="Q180" s="145"/>
      <c r="R180" s="104"/>
      <c r="S180" s="145"/>
      <c r="T180" s="145"/>
      <c r="U180" s="145"/>
      <c r="V180" s="145"/>
      <c r="W180" s="145"/>
      <c r="X180" s="145"/>
      <c r="Y180" s="145"/>
      <c r="Z180" s="285">
        <f t="shared" si="11"/>
        <v>0</v>
      </c>
      <c r="AA180" s="309">
        <f t="shared" si="13"/>
        <v>0</v>
      </c>
      <c r="AB180" s="257" t="s">
        <v>404</v>
      </c>
      <c r="AC180" s="257" t="s">
        <v>403</v>
      </c>
      <c r="AD180" s="257" t="s">
        <v>55</v>
      </c>
      <c r="AE180" s="168"/>
    </row>
    <row r="181" spans="1:31" ht="29" x14ac:dyDescent="0.35">
      <c r="A181" s="104" t="s">
        <v>1103</v>
      </c>
      <c r="B181" s="104">
        <v>2025</v>
      </c>
      <c r="C181" s="146" t="s">
        <v>4482</v>
      </c>
      <c r="D181" s="146" t="s">
        <v>3208</v>
      </c>
      <c r="E181" s="104" t="str">
        <f t="shared" si="10"/>
        <v>EPC-PDA-CAS-179-2025</v>
      </c>
      <c r="F181" s="149"/>
      <c r="G181" s="306" t="s">
        <v>3884</v>
      </c>
      <c r="H181" t="s">
        <v>4814</v>
      </c>
      <c r="I181" s="252"/>
      <c r="J181" s="145"/>
      <c r="K181" s="276"/>
      <c r="L181" s="145"/>
      <c r="M181" s="145"/>
      <c r="N181" s="145"/>
      <c r="O181" s="145"/>
      <c r="P181" s="285">
        <f t="shared" si="12"/>
        <v>0</v>
      </c>
      <c r="Q181" s="145"/>
      <c r="R181" s="104"/>
      <c r="S181" s="145"/>
      <c r="T181" s="145"/>
      <c r="U181" s="145"/>
      <c r="V181" s="145"/>
      <c r="W181" s="145"/>
      <c r="X181" s="145"/>
      <c r="Y181" s="145"/>
      <c r="Z181" s="145"/>
      <c r="AA181" s="309">
        <f t="shared" si="13"/>
        <v>0</v>
      </c>
      <c r="AB181" s="257" t="s">
        <v>404</v>
      </c>
      <c r="AC181" s="257" t="s">
        <v>403</v>
      </c>
      <c r="AD181" s="257" t="s">
        <v>55</v>
      </c>
      <c r="AE181" s="168"/>
    </row>
    <row r="182" spans="1:31" ht="29" x14ac:dyDescent="0.35">
      <c r="A182" s="104" t="s">
        <v>1103</v>
      </c>
      <c r="B182" s="104">
        <v>2025</v>
      </c>
      <c r="C182" s="146" t="s">
        <v>4483</v>
      </c>
      <c r="D182" s="146" t="s">
        <v>3208</v>
      </c>
      <c r="E182" s="104" t="str">
        <f t="shared" si="10"/>
        <v>EPC-PDA-CAS-180-2025</v>
      </c>
      <c r="F182" s="149"/>
      <c r="G182" s="306" t="s">
        <v>3884</v>
      </c>
      <c r="H182" s="258" t="s">
        <v>4815</v>
      </c>
      <c r="I182" s="252"/>
      <c r="J182" s="145"/>
      <c r="K182" s="276"/>
      <c r="L182" s="145"/>
      <c r="M182" s="145"/>
      <c r="N182" s="145"/>
      <c r="O182" s="145"/>
      <c r="P182" s="285">
        <f t="shared" si="12"/>
        <v>0</v>
      </c>
      <c r="Q182" s="145"/>
      <c r="R182" s="104"/>
      <c r="S182" s="145"/>
      <c r="T182" s="145"/>
      <c r="U182" s="145"/>
      <c r="V182" s="145"/>
      <c r="W182" s="145"/>
      <c r="X182" s="145"/>
      <c r="Y182" s="145"/>
      <c r="Z182" s="145"/>
      <c r="AA182" s="309">
        <f t="shared" si="13"/>
        <v>0</v>
      </c>
      <c r="AB182" s="257" t="s">
        <v>404</v>
      </c>
      <c r="AC182" s="257" t="s">
        <v>403</v>
      </c>
      <c r="AD182" s="257" t="s">
        <v>55</v>
      </c>
      <c r="AE182" s="168"/>
    </row>
    <row r="183" spans="1:31" ht="29" x14ac:dyDescent="0.35">
      <c r="A183" s="104" t="s">
        <v>3515</v>
      </c>
      <c r="B183" s="104">
        <v>2025</v>
      </c>
      <c r="C183" s="146" t="s">
        <v>4484</v>
      </c>
      <c r="D183" s="146" t="s">
        <v>3208</v>
      </c>
      <c r="E183" s="104" t="str">
        <f t="shared" si="10"/>
        <v>EPC-PDA-CAS-181-2025</v>
      </c>
      <c r="F183" s="149"/>
      <c r="G183" s="306" t="s">
        <v>3884</v>
      </c>
      <c r="H183" s="258" t="s">
        <v>4816</v>
      </c>
      <c r="I183" s="252"/>
      <c r="J183" s="145"/>
      <c r="K183" s="276"/>
      <c r="L183" s="145"/>
      <c r="M183" s="145"/>
      <c r="N183" s="145"/>
      <c r="O183" s="145"/>
      <c r="P183" s="285">
        <f t="shared" si="12"/>
        <v>0</v>
      </c>
      <c r="Q183" s="145"/>
      <c r="R183" s="104"/>
      <c r="S183" s="145"/>
      <c r="T183" s="145"/>
      <c r="U183" s="145"/>
      <c r="V183" s="145"/>
      <c r="W183" s="145"/>
      <c r="X183" s="145"/>
      <c r="Y183" s="145"/>
      <c r="Z183" s="145"/>
      <c r="AA183" s="309">
        <f t="shared" si="13"/>
        <v>0</v>
      </c>
      <c r="AB183" s="257" t="s">
        <v>404</v>
      </c>
      <c r="AC183" s="257" t="s">
        <v>403</v>
      </c>
      <c r="AD183" s="257" t="s">
        <v>55</v>
      </c>
      <c r="AE183" s="168"/>
    </row>
    <row r="184" spans="1:31" ht="29" x14ac:dyDescent="0.35">
      <c r="A184" s="104" t="s">
        <v>3515</v>
      </c>
      <c r="B184" s="104">
        <v>2025</v>
      </c>
      <c r="C184" s="146" t="s">
        <v>4485</v>
      </c>
      <c r="D184" s="146" t="s">
        <v>3208</v>
      </c>
      <c r="E184" s="104" t="str">
        <f t="shared" si="10"/>
        <v>EPC-PDA-CAS-182-2025</v>
      </c>
      <c r="F184" s="149"/>
      <c r="G184" s="306" t="s">
        <v>3884</v>
      </c>
      <c r="H184" s="258" t="s">
        <v>4817</v>
      </c>
      <c r="I184" s="252"/>
      <c r="J184" s="145"/>
      <c r="K184" s="276"/>
      <c r="L184" s="145"/>
      <c r="M184" s="145"/>
      <c r="N184" s="145"/>
      <c r="O184" s="145"/>
      <c r="P184" s="285">
        <f t="shared" si="12"/>
        <v>0</v>
      </c>
      <c r="Q184" s="145"/>
      <c r="R184" s="104"/>
      <c r="S184" s="145"/>
      <c r="T184" s="145"/>
      <c r="U184" s="145"/>
      <c r="V184" s="145"/>
      <c r="W184" s="145"/>
      <c r="X184" s="145"/>
      <c r="Y184" s="145"/>
      <c r="Z184" s="145"/>
      <c r="AA184" s="309">
        <f t="shared" si="13"/>
        <v>0</v>
      </c>
      <c r="AB184" s="257" t="s">
        <v>404</v>
      </c>
      <c r="AC184" s="257" t="s">
        <v>403</v>
      </c>
      <c r="AD184" s="257" t="s">
        <v>55</v>
      </c>
      <c r="AE184" s="168"/>
    </row>
    <row r="185" spans="1:31" ht="43.5" x14ac:dyDescent="0.35">
      <c r="A185" s="104" t="s">
        <v>98</v>
      </c>
      <c r="B185" s="104">
        <v>2025</v>
      </c>
      <c r="C185" s="146" t="s">
        <v>4486</v>
      </c>
      <c r="D185" s="146" t="s">
        <v>3208</v>
      </c>
      <c r="E185" s="104" t="str">
        <f t="shared" si="10"/>
        <v>EPC-PDA-CAS-183-2025</v>
      </c>
      <c r="F185" s="149"/>
      <c r="G185" s="306" t="s">
        <v>3884</v>
      </c>
      <c r="H185" s="258" t="s">
        <v>4811</v>
      </c>
      <c r="I185" s="252"/>
      <c r="J185" s="145"/>
      <c r="K185" s="276"/>
      <c r="L185" s="145"/>
      <c r="M185" s="145"/>
      <c r="N185" s="145"/>
      <c r="O185" s="145"/>
      <c r="P185" s="285">
        <f t="shared" si="12"/>
        <v>0</v>
      </c>
      <c r="Q185" s="145"/>
      <c r="R185" s="104"/>
      <c r="S185" s="145"/>
      <c r="T185" s="145"/>
      <c r="U185" s="145"/>
      <c r="V185" s="145"/>
      <c r="W185" s="145"/>
      <c r="X185" s="145"/>
      <c r="Y185" s="145"/>
      <c r="Z185" s="145"/>
      <c r="AA185" s="309">
        <f t="shared" si="13"/>
        <v>0</v>
      </c>
      <c r="AB185" s="257" t="s">
        <v>404</v>
      </c>
      <c r="AC185" s="257" t="s">
        <v>403</v>
      </c>
      <c r="AD185" s="257" t="s">
        <v>55</v>
      </c>
      <c r="AE185" s="168"/>
    </row>
    <row r="186" spans="1:31" ht="58" x14ac:dyDescent="0.35">
      <c r="A186" s="104" t="s">
        <v>4279</v>
      </c>
      <c r="B186" s="104">
        <v>2025</v>
      </c>
      <c r="C186" s="146" t="s">
        <v>4487</v>
      </c>
      <c r="D186" s="146" t="s">
        <v>3208</v>
      </c>
      <c r="E186" s="104" t="str">
        <f t="shared" si="10"/>
        <v>EPC-PDA-CAS-184-2025</v>
      </c>
      <c r="F186" s="149"/>
      <c r="G186" s="306" t="s">
        <v>3884</v>
      </c>
      <c r="H186" s="258" t="s">
        <v>4905</v>
      </c>
      <c r="I186" s="252"/>
      <c r="J186" s="145"/>
      <c r="K186" s="276"/>
      <c r="L186" s="145"/>
      <c r="M186" s="145"/>
      <c r="N186" s="145"/>
      <c r="O186" s="145"/>
      <c r="P186" s="285">
        <f t="shared" si="12"/>
        <v>0</v>
      </c>
      <c r="Q186" s="145"/>
      <c r="R186" s="104"/>
      <c r="S186" s="145"/>
      <c r="T186" s="145"/>
      <c r="U186" s="145"/>
      <c r="V186" s="145"/>
      <c r="W186" s="145"/>
      <c r="X186" s="145"/>
      <c r="Y186" s="145"/>
      <c r="Z186" s="145"/>
      <c r="AA186" s="309">
        <f t="shared" si="13"/>
        <v>0</v>
      </c>
      <c r="AB186" s="257" t="s">
        <v>404</v>
      </c>
      <c r="AC186" s="257" t="s">
        <v>403</v>
      </c>
      <c r="AD186" s="257" t="s">
        <v>55</v>
      </c>
      <c r="AE186" s="168"/>
    </row>
    <row r="187" spans="1:31" ht="29" x14ac:dyDescent="0.35">
      <c r="A187" s="104" t="s">
        <v>4279</v>
      </c>
      <c r="B187" s="104">
        <v>2025</v>
      </c>
      <c r="C187" s="146" t="s">
        <v>4488</v>
      </c>
      <c r="D187" s="146" t="s">
        <v>3208</v>
      </c>
      <c r="E187" s="104" t="str">
        <f t="shared" si="10"/>
        <v>EPC-PDA-CAS-185-2025</v>
      </c>
      <c r="F187" s="149"/>
      <c r="G187" s="306" t="s">
        <v>3884</v>
      </c>
      <c r="H187" s="258" t="s">
        <v>4906</v>
      </c>
      <c r="I187" s="252"/>
      <c r="J187" s="145"/>
      <c r="K187" s="276"/>
      <c r="L187" s="145"/>
      <c r="M187" s="145"/>
      <c r="N187" s="145"/>
      <c r="O187" s="145"/>
      <c r="P187" s="285">
        <f t="shared" si="12"/>
        <v>0</v>
      </c>
      <c r="Q187" s="145"/>
      <c r="R187" s="104"/>
      <c r="S187" s="145"/>
      <c r="T187" s="145"/>
      <c r="U187" s="145"/>
      <c r="V187" s="145"/>
      <c r="W187" s="145"/>
      <c r="X187" s="145"/>
      <c r="Y187" s="145"/>
      <c r="Z187" s="145"/>
      <c r="AA187" s="309">
        <f t="shared" si="13"/>
        <v>0</v>
      </c>
      <c r="AB187" s="257" t="s">
        <v>404</v>
      </c>
      <c r="AC187" s="257" t="s">
        <v>403</v>
      </c>
      <c r="AD187" s="257" t="s">
        <v>55</v>
      </c>
      <c r="AE187" s="168"/>
    </row>
    <row r="188" spans="1:31" ht="43.5" x14ac:dyDescent="0.35">
      <c r="A188" s="104" t="s">
        <v>4279</v>
      </c>
      <c r="B188" s="104">
        <v>2025</v>
      </c>
      <c r="C188" s="146" t="s">
        <v>4489</v>
      </c>
      <c r="D188" s="146" t="s">
        <v>3208</v>
      </c>
      <c r="E188" s="104" t="str">
        <f t="shared" si="10"/>
        <v>EPC-PDA-CAS-186-2025</v>
      </c>
      <c r="F188" s="149"/>
      <c r="G188" s="306" t="s">
        <v>3884</v>
      </c>
      <c r="H188" s="258" t="s">
        <v>4907</v>
      </c>
      <c r="I188" s="252"/>
      <c r="J188" s="145"/>
      <c r="K188" s="276"/>
      <c r="L188" s="145"/>
      <c r="M188" s="145"/>
      <c r="N188" s="145"/>
      <c r="O188" s="145"/>
      <c r="P188" s="285">
        <f t="shared" si="12"/>
        <v>0</v>
      </c>
      <c r="Q188" s="145"/>
      <c r="R188" s="104"/>
      <c r="S188" s="145"/>
      <c r="T188" s="145"/>
      <c r="U188" s="145"/>
      <c r="V188" s="145"/>
      <c r="W188" s="145"/>
      <c r="X188" s="145"/>
      <c r="Y188" s="145"/>
      <c r="Z188" s="145"/>
      <c r="AA188" s="309">
        <f t="shared" si="13"/>
        <v>0</v>
      </c>
      <c r="AB188" s="257" t="s">
        <v>404</v>
      </c>
      <c r="AC188" s="257" t="s">
        <v>403</v>
      </c>
      <c r="AD188" s="257" t="s">
        <v>55</v>
      </c>
      <c r="AE188" s="168"/>
    </row>
    <row r="189" spans="1:31" ht="116" x14ac:dyDescent="0.35">
      <c r="A189" s="104" t="s">
        <v>3444</v>
      </c>
      <c r="B189" s="104">
        <v>2025</v>
      </c>
      <c r="C189" s="146" t="s">
        <v>4490</v>
      </c>
      <c r="D189" s="146" t="s">
        <v>3208</v>
      </c>
      <c r="E189" s="104" t="str">
        <f t="shared" si="10"/>
        <v>EPC-PDA-CAS-187-2025</v>
      </c>
      <c r="F189" s="149"/>
      <c r="G189" s="104"/>
      <c r="H189" s="145"/>
      <c r="I189" s="252"/>
      <c r="J189" s="146" t="s">
        <v>4926</v>
      </c>
      <c r="K189" s="276"/>
      <c r="L189" s="145"/>
      <c r="M189" s="145"/>
      <c r="N189" s="145"/>
      <c r="O189" s="145"/>
      <c r="P189" s="285">
        <f t="shared" si="12"/>
        <v>0</v>
      </c>
      <c r="Q189" s="145"/>
      <c r="R189" s="104"/>
      <c r="S189" s="145"/>
      <c r="T189" s="145"/>
      <c r="U189" s="145"/>
      <c r="V189" s="145"/>
      <c r="W189" s="145"/>
      <c r="X189" s="145"/>
      <c r="Y189" s="145"/>
      <c r="Z189" s="145"/>
      <c r="AA189" s="276"/>
      <c r="AB189" s="257" t="s">
        <v>404</v>
      </c>
      <c r="AC189" s="257" t="s">
        <v>403</v>
      </c>
      <c r="AD189" s="257" t="s">
        <v>55</v>
      </c>
      <c r="AE189" s="145"/>
    </row>
    <row r="190" spans="1:31" ht="29" x14ac:dyDescent="0.35">
      <c r="A190" s="104"/>
      <c r="B190" s="104">
        <v>2025</v>
      </c>
      <c r="C190" s="146" t="s">
        <v>4491</v>
      </c>
      <c r="D190" s="146" t="s">
        <v>3208</v>
      </c>
      <c r="E190" s="104" t="str">
        <f t="shared" si="10"/>
        <v>EPC-PDA-CAS-188-2025</v>
      </c>
      <c r="F190" s="149"/>
      <c r="G190" s="104"/>
      <c r="H190" s="145"/>
      <c r="I190" s="252"/>
      <c r="J190" s="145"/>
      <c r="K190" s="276"/>
      <c r="L190" s="145"/>
      <c r="M190" s="145"/>
      <c r="N190" s="145"/>
      <c r="O190" s="145"/>
      <c r="P190" s="285">
        <f t="shared" si="12"/>
        <v>0</v>
      </c>
      <c r="Q190" s="145"/>
      <c r="R190" s="104"/>
      <c r="S190" s="145"/>
      <c r="T190" s="145"/>
      <c r="U190" s="145"/>
      <c r="V190" s="145"/>
      <c r="W190" s="145"/>
      <c r="X190" s="145"/>
      <c r="Y190" s="145"/>
      <c r="Z190" s="145"/>
      <c r="AA190" s="276"/>
      <c r="AB190" s="257" t="s">
        <v>404</v>
      </c>
      <c r="AC190" s="257" t="s">
        <v>403</v>
      </c>
      <c r="AD190" s="257" t="s">
        <v>55</v>
      </c>
      <c r="AE190" s="145"/>
    </row>
    <row r="191" spans="1:31" ht="29" x14ac:dyDescent="0.35">
      <c r="A191" s="104"/>
      <c r="B191" s="104">
        <v>2025</v>
      </c>
      <c r="C191" s="146" t="s">
        <v>4492</v>
      </c>
      <c r="D191" s="146" t="s">
        <v>3208</v>
      </c>
      <c r="E191" s="104" t="str">
        <f t="shared" si="10"/>
        <v>EPC-PDA-CAS-189-2025</v>
      </c>
      <c r="F191" s="145"/>
      <c r="G191" s="104"/>
      <c r="H191" s="145"/>
      <c r="I191" s="104"/>
      <c r="J191" s="145"/>
      <c r="K191" s="276"/>
      <c r="L191" s="145"/>
      <c r="M191" s="145"/>
      <c r="N191" s="145"/>
      <c r="O191" s="145"/>
      <c r="P191" s="285">
        <f t="shared" si="12"/>
        <v>0</v>
      </c>
      <c r="Q191" s="145"/>
      <c r="R191" s="104"/>
      <c r="S191" s="145"/>
      <c r="T191" s="145"/>
      <c r="U191" s="145"/>
      <c r="V191" s="145"/>
      <c r="W191" s="145"/>
      <c r="X191" s="145"/>
      <c r="Y191" s="145"/>
      <c r="Z191" s="145"/>
      <c r="AA191" s="276"/>
      <c r="AB191" s="145"/>
      <c r="AC191" s="145"/>
      <c r="AD191" s="145"/>
      <c r="AE191" s="145"/>
    </row>
    <row r="192" spans="1:31" ht="29" x14ac:dyDescent="0.35">
      <c r="A192" s="104"/>
      <c r="B192" s="104">
        <v>2025</v>
      </c>
      <c r="C192" s="146" t="s">
        <v>4493</v>
      </c>
      <c r="D192" s="146" t="s">
        <v>3208</v>
      </c>
      <c r="E192" s="104" t="str">
        <f t="shared" si="10"/>
        <v>EPC-PDA-CAS-190-2025</v>
      </c>
      <c r="F192" s="145"/>
      <c r="G192" s="104"/>
      <c r="H192" s="145"/>
      <c r="I192" s="104"/>
      <c r="J192" s="145"/>
      <c r="K192" s="276"/>
      <c r="L192" s="145"/>
      <c r="M192" s="145"/>
      <c r="N192" s="145"/>
      <c r="O192" s="145"/>
      <c r="P192" s="285">
        <f t="shared" si="12"/>
        <v>0</v>
      </c>
      <c r="Q192" s="145"/>
      <c r="R192" s="104"/>
      <c r="S192" s="145"/>
      <c r="T192" s="145"/>
      <c r="U192" s="145"/>
      <c r="V192" s="145"/>
      <c r="W192" s="145"/>
      <c r="X192" s="145"/>
      <c r="Y192" s="145"/>
      <c r="Z192" s="145"/>
      <c r="AA192" s="276"/>
      <c r="AB192" s="145"/>
      <c r="AC192" s="145"/>
      <c r="AD192" s="145"/>
      <c r="AE192" s="145"/>
    </row>
    <row r="193" spans="1:31" x14ac:dyDescent="0.35">
      <c r="A193" s="104"/>
      <c r="B193" s="145"/>
      <c r="C193" s="146"/>
      <c r="D193" s="146"/>
      <c r="E193" s="104"/>
      <c r="F193" s="145"/>
      <c r="G193" s="104"/>
      <c r="H193" s="145"/>
      <c r="I193" s="104"/>
      <c r="J193" s="145"/>
      <c r="K193" s="276"/>
      <c r="L193" s="145"/>
      <c r="M193" s="145"/>
      <c r="N193" s="145"/>
      <c r="O193" s="145"/>
      <c r="P193" s="145"/>
      <c r="Q193" s="145"/>
      <c r="R193" s="104"/>
      <c r="S193" s="145"/>
      <c r="T193" s="145"/>
      <c r="U193" s="145"/>
      <c r="V193" s="145"/>
      <c r="W193" s="145"/>
      <c r="X193" s="145"/>
      <c r="Y193" s="145"/>
      <c r="Z193" s="145"/>
      <c r="AA193" s="276"/>
      <c r="AB193" s="145"/>
      <c r="AC193" s="145"/>
      <c r="AD193" s="145"/>
      <c r="AE193" s="145"/>
    </row>
    <row r="194" spans="1:31" x14ac:dyDescent="0.35">
      <c r="A194" s="104"/>
      <c r="B194" s="145"/>
      <c r="C194" s="146"/>
      <c r="D194" s="146"/>
      <c r="E194" s="104"/>
      <c r="F194" s="145"/>
      <c r="G194" s="104"/>
      <c r="H194" s="145"/>
      <c r="I194" s="104"/>
      <c r="J194" s="145"/>
      <c r="K194" s="276"/>
      <c r="L194" s="145"/>
      <c r="M194" s="145"/>
      <c r="N194" s="145"/>
      <c r="O194" s="145"/>
      <c r="P194" s="145"/>
      <c r="Q194" s="145"/>
      <c r="R194" s="104"/>
      <c r="S194" s="145"/>
      <c r="T194" s="145"/>
      <c r="U194" s="145"/>
      <c r="V194" s="145"/>
      <c r="W194" s="145"/>
      <c r="X194" s="145"/>
      <c r="Y194" s="145"/>
      <c r="Z194" s="145"/>
      <c r="AA194" s="276"/>
      <c r="AB194" s="145"/>
      <c r="AC194" s="145"/>
      <c r="AD194" s="145"/>
      <c r="AE194" s="145"/>
    </row>
    <row r="195" spans="1:31" x14ac:dyDescent="0.35">
      <c r="A195" s="104"/>
      <c r="B195" s="145"/>
      <c r="C195" s="146"/>
      <c r="D195" s="146"/>
      <c r="E195" s="104"/>
      <c r="F195" s="145"/>
      <c r="G195" s="104"/>
      <c r="H195" s="145"/>
      <c r="I195" s="104"/>
      <c r="J195" s="145"/>
      <c r="K195" s="276"/>
      <c r="L195" s="145"/>
      <c r="M195" s="145"/>
      <c r="N195" s="145"/>
      <c r="O195" s="145"/>
      <c r="P195" s="145"/>
      <c r="Q195" s="145"/>
      <c r="R195" s="104"/>
      <c r="S195" s="145"/>
      <c r="T195" s="145"/>
      <c r="U195" s="145"/>
      <c r="V195" s="145"/>
      <c r="W195" s="145"/>
      <c r="X195" s="145"/>
      <c r="Y195" s="145"/>
      <c r="Z195" s="145"/>
      <c r="AA195" s="276"/>
      <c r="AB195" s="145"/>
      <c r="AC195" s="145"/>
      <c r="AD195" s="145"/>
      <c r="AE195" s="145"/>
    </row>
    <row r="196" spans="1:31" x14ac:dyDescent="0.35">
      <c r="A196" s="104"/>
      <c r="B196" s="145"/>
      <c r="C196" s="146"/>
      <c r="D196" s="146"/>
      <c r="E196" s="104"/>
      <c r="F196" s="145"/>
      <c r="G196" s="104"/>
      <c r="H196" s="145"/>
      <c r="I196" s="104"/>
      <c r="J196" s="145"/>
      <c r="K196" s="276"/>
      <c r="L196" s="145"/>
      <c r="M196" s="145"/>
      <c r="N196" s="145"/>
      <c r="O196" s="145"/>
      <c r="P196" s="145"/>
      <c r="Q196" s="145"/>
      <c r="R196" s="104"/>
      <c r="S196" s="145"/>
      <c r="T196" s="145"/>
      <c r="U196" s="145"/>
      <c r="V196" s="145"/>
      <c r="W196" s="145"/>
      <c r="X196" s="145"/>
      <c r="Y196" s="145"/>
      <c r="Z196" s="145"/>
      <c r="AA196" s="276"/>
      <c r="AB196" s="145"/>
      <c r="AC196" s="145"/>
      <c r="AD196" s="145"/>
      <c r="AE196" s="145"/>
    </row>
    <row r="197" spans="1:31" x14ac:dyDescent="0.35">
      <c r="A197" s="104"/>
      <c r="B197" s="145"/>
      <c r="C197" s="146"/>
      <c r="D197" s="146"/>
      <c r="E197" s="104"/>
      <c r="F197" s="145"/>
      <c r="G197" s="104"/>
      <c r="H197" s="145"/>
      <c r="I197" s="104"/>
      <c r="J197" s="145"/>
      <c r="K197" s="276"/>
      <c r="L197" s="145"/>
      <c r="M197" s="145"/>
      <c r="N197" s="145"/>
      <c r="O197" s="145"/>
      <c r="P197" s="145"/>
      <c r="Q197" s="145"/>
      <c r="R197" s="104"/>
      <c r="S197" s="145"/>
      <c r="T197" s="145"/>
      <c r="U197" s="145"/>
      <c r="V197" s="145"/>
      <c r="W197" s="145"/>
      <c r="X197" s="145"/>
      <c r="Y197" s="145"/>
      <c r="Z197" s="145"/>
      <c r="AA197" s="276"/>
      <c r="AB197" s="145"/>
      <c r="AC197" s="145"/>
      <c r="AD197" s="145"/>
      <c r="AE197" s="145"/>
    </row>
    <row r="198" spans="1:31" x14ac:dyDescent="0.35">
      <c r="A198" s="104"/>
      <c r="B198" s="145"/>
      <c r="C198" s="146"/>
      <c r="D198" s="146"/>
      <c r="E198" s="104"/>
      <c r="F198" s="145"/>
      <c r="G198" s="104"/>
      <c r="H198" s="145"/>
      <c r="I198" s="104"/>
      <c r="J198" s="145"/>
      <c r="K198" s="276"/>
      <c r="L198" s="145"/>
      <c r="M198" s="145"/>
      <c r="N198" s="145"/>
      <c r="O198" s="145"/>
      <c r="P198" s="145"/>
      <c r="Q198" s="145"/>
      <c r="R198" s="104"/>
      <c r="S198" s="145"/>
      <c r="T198" s="145"/>
      <c r="U198" s="145"/>
      <c r="V198" s="145"/>
      <c r="W198" s="145"/>
      <c r="X198" s="145"/>
      <c r="Y198" s="145"/>
      <c r="Z198" s="145"/>
      <c r="AA198" s="276"/>
      <c r="AB198" s="145"/>
      <c r="AC198" s="145"/>
      <c r="AD198" s="145"/>
      <c r="AE198" s="145"/>
    </row>
    <row r="199" spans="1:31" x14ac:dyDescent="0.35">
      <c r="A199" s="104"/>
      <c r="B199" s="145"/>
      <c r="C199" s="146"/>
      <c r="D199" s="146"/>
      <c r="E199" s="104"/>
      <c r="F199" s="145"/>
      <c r="G199" s="104"/>
      <c r="H199" s="145"/>
      <c r="I199" s="104"/>
      <c r="J199" s="145"/>
      <c r="K199" s="276"/>
      <c r="L199" s="145"/>
      <c r="M199" s="145"/>
      <c r="N199" s="145"/>
      <c r="O199" s="145"/>
      <c r="P199" s="145"/>
      <c r="Q199" s="145"/>
      <c r="R199" s="104"/>
      <c r="S199" s="145"/>
      <c r="T199" s="145"/>
      <c r="U199" s="145"/>
      <c r="V199" s="145"/>
      <c r="W199" s="145"/>
      <c r="X199" s="145"/>
      <c r="Y199" s="145"/>
      <c r="Z199" s="145"/>
      <c r="AA199" s="276"/>
      <c r="AB199" s="145"/>
      <c r="AC199" s="145"/>
      <c r="AD199" s="145"/>
      <c r="AE199" s="145"/>
    </row>
    <row r="200" spans="1:31" x14ac:dyDescent="0.35">
      <c r="A200" s="104"/>
      <c r="B200" s="145"/>
      <c r="C200" s="146"/>
      <c r="D200" s="146"/>
      <c r="E200" s="104"/>
      <c r="F200" s="145"/>
      <c r="G200" s="104"/>
      <c r="H200" s="145"/>
      <c r="I200" s="104"/>
      <c r="J200" s="145"/>
      <c r="K200" s="276"/>
      <c r="L200" s="145"/>
      <c r="M200" s="145"/>
      <c r="N200" s="145"/>
      <c r="O200" s="145"/>
      <c r="P200" s="145"/>
      <c r="Q200" s="145"/>
      <c r="R200" s="104"/>
      <c r="S200" s="145"/>
      <c r="T200" s="145"/>
      <c r="U200" s="145"/>
      <c r="V200" s="145"/>
      <c r="W200" s="145"/>
      <c r="X200" s="145"/>
      <c r="Y200" s="145"/>
      <c r="Z200" s="145"/>
      <c r="AA200" s="276"/>
      <c r="AB200" s="145"/>
      <c r="AC200" s="145"/>
      <c r="AD200" s="145"/>
      <c r="AE200" s="145"/>
    </row>
    <row r="201" spans="1:31" x14ac:dyDescent="0.35">
      <c r="A201" s="104"/>
      <c r="B201" s="145"/>
      <c r="C201" s="146"/>
      <c r="D201" s="146"/>
      <c r="E201" s="104"/>
      <c r="F201" s="145"/>
      <c r="G201" s="104"/>
      <c r="H201" s="145"/>
      <c r="I201" s="104"/>
      <c r="J201" s="145"/>
      <c r="K201" s="276"/>
      <c r="L201" s="145"/>
      <c r="M201" s="145"/>
      <c r="N201" s="145"/>
      <c r="O201" s="145"/>
      <c r="P201" s="145"/>
      <c r="Q201" s="145"/>
      <c r="R201" s="104"/>
      <c r="S201" s="145"/>
      <c r="T201" s="145"/>
      <c r="U201" s="145"/>
      <c r="V201" s="145"/>
      <c r="W201" s="145"/>
      <c r="X201" s="145"/>
      <c r="Y201" s="145"/>
      <c r="Z201" s="145"/>
      <c r="AA201" s="276"/>
      <c r="AB201" s="145"/>
      <c r="AC201" s="145"/>
      <c r="AD201" s="145"/>
      <c r="AE201" s="145"/>
    </row>
    <row r="202" spans="1:31" x14ac:dyDescent="0.35">
      <c r="A202" s="104"/>
      <c r="B202" s="145"/>
      <c r="C202" s="146"/>
      <c r="D202" s="146"/>
      <c r="E202" s="104"/>
      <c r="F202" s="145"/>
      <c r="G202" s="104"/>
      <c r="H202" s="145"/>
      <c r="I202" s="104"/>
      <c r="J202" s="145"/>
      <c r="K202" s="276"/>
      <c r="L202" s="145"/>
      <c r="M202" s="145"/>
      <c r="N202" s="145"/>
      <c r="O202" s="145"/>
      <c r="P202" s="145"/>
      <c r="Q202" s="145"/>
      <c r="R202" s="104"/>
      <c r="S202" s="145"/>
      <c r="T202" s="145"/>
      <c r="U202" s="145"/>
      <c r="V202" s="145"/>
      <c r="W202" s="145"/>
      <c r="X202" s="145"/>
      <c r="Y202" s="145"/>
      <c r="Z202" s="145"/>
      <c r="AA202" s="276"/>
      <c r="AB202" s="145"/>
      <c r="AC202" s="145"/>
      <c r="AD202" s="145"/>
      <c r="AE202" s="145"/>
    </row>
    <row r="203" spans="1:31" x14ac:dyDescent="0.35">
      <c r="A203" s="104"/>
      <c r="B203" s="145"/>
      <c r="C203" s="146"/>
      <c r="D203" s="146"/>
      <c r="E203" s="104"/>
      <c r="F203" s="145"/>
      <c r="G203" s="104"/>
      <c r="H203" s="145"/>
      <c r="I203" s="104"/>
      <c r="J203" s="145"/>
      <c r="K203" s="276"/>
      <c r="L203" s="145"/>
      <c r="M203" s="145"/>
      <c r="N203" s="145"/>
      <c r="O203" s="145"/>
      <c r="P203" s="145"/>
      <c r="Q203" s="145"/>
      <c r="R203" s="104"/>
      <c r="S203" s="145"/>
      <c r="T203" s="145"/>
      <c r="U203" s="145"/>
      <c r="V203" s="145"/>
      <c r="W203" s="145"/>
      <c r="X203" s="145"/>
      <c r="Y203" s="145"/>
      <c r="Z203" s="145"/>
      <c r="AA203" s="276"/>
      <c r="AB203" s="145"/>
      <c r="AC203" s="145"/>
      <c r="AD203" s="145"/>
      <c r="AE203" s="145"/>
    </row>
    <row r="204" spans="1:31" x14ac:dyDescent="0.35">
      <c r="A204" s="104"/>
      <c r="B204" s="145"/>
      <c r="C204" s="146"/>
      <c r="D204" s="146"/>
      <c r="E204" s="104"/>
      <c r="F204" s="145"/>
      <c r="G204" s="104"/>
      <c r="H204" s="145"/>
      <c r="I204" s="104"/>
      <c r="J204" s="145"/>
      <c r="K204" s="276"/>
      <c r="L204" s="145"/>
      <c r="M204" s="145"/>
      <c r="N204" s="145"/>
      <c r="O204" s="145"/>
      <c r="P204" s="145"/>
      <c r="Q204" s="145"/>
      <c r="R204" s="104"/>
      <c r="S204" s="145"/>
      <c r="T204" s="145"/>
      <c r="U204" s="145"/>
      <c r="V204" s="145"/>
      <c r="W204" s="145"/>
      <c r="X204" s="145"/>
      <c r="Y204" s="145"/>
      <c r="Z204" s="145"/>
      <c r="AA204" s="276"/>
      <c r="AB204" s="145"/>
      <c r="AC204" s="145"/>
      <c r="AD204" s="145"/>
      <c r="AE204" s="145"/>
    </row>
    <row r="205" spans="1:31" x14ac:dyDescent="0.35">
      <c r="A205" s="104"/>
      <c r="B205" s="145"/>
      <c r="C205" s="146"/>
      <c r="D205" s="146"/>
      <c r="E205" s="104"/>
      <c r="F205" s="145"/>
      <c r="G205" s="104"/>
      <c r="H205" s="145"/>
      <c r="I205" s="104"/>
      <c r="J205" s="145"/>
      <c r="K205" s="276"/>
      <c r="L205" s="145"/>
      <c r="M205" s="145"/>
      <c r="N205" s="145"/>
      <c r="O205" s="145"/>
      <c r="P205" s="145"/>
      <c r="Q205" s="145"/>
      <c r="R205" s="104"/>
      <c r="S205" s="145"/>
      <c r="T205" s="145"/>
      <c r="U205" s="145"/>
      <c r="V205" s="145"/>
      <c r="W205" s="145"/>
      <c r="X205" s="145"/>
      <c r="Y205" s="145"/>
      <c r="Z205" s="145"/>
      <c r="AA205" s="276"/>
      <c r="AB205" s="145"/>
      <c r="AC205" s="145"/>
      <c r="AD205" s="145"/>
      <c r="AE205" s="145"/>
    </row>
    <row r="206" spans="1:31" x14ac:dyDescent="0.35">
      <c r="A206" s="104"/>
      <c r="B206" s="145"/>
      <c r="C206" s="146"/>
      <c r="D206" s="146"/>
      <c r="E206" s="104"/>
      <c r="F206" s="145"/>
      <c r="G206" s="104"/>
      <c r="H206" s="145"/>
      <c r="I206" s="104"/>
      <c r="J206" s="145"/>
      <c r="K206" s="276"/>
      <c r="L206" s="145"/>
      <c r="M206" s="145"/>
      <c r="N206" s="145"/>
      <c r="O206" s="145"/>
      <c r="P206" s="145"/>
      <c r="Q206" s="145"/>
      <c r="R206" s="104"/>
      <c r="S206" s="145"/>
      <c r="T206" s="145"/>
      <c r="U206" s="145"/>
      <c r="V206" s="145"/>
      <c r="W206" s="145"/>
      <c r="X206" s="145"/>
      <c r="Y206" s="145"/>
      <c r="Z206" s="145"/>
      <c r="AA206" s="276"/>
      <c r="AB206" s="145"/>
      <c r="AC206" s="145"/>
      <c r="AD206" s="145"/>
      <c r="AE206" s="145"/>
    </row>
    <row r="207" spans="1:31" x14ac:dyDescent="0.35">
      <c r="A207" s="104"/>
      <c r="B207" s="145"/>
      <c r="C207" s="146"/>
      <c r="D207" s="146"/>
      <c r="E207" s="104"/>
      <c r="F207" s="145"/>
      <c r="G207" s="104"/>
      <c r="H207" s="145"/>
      <c r="I207" s="104"/>
      <c r="J207" s="145"/>
      <c r="K207" s="276"/>
      <c r="L207" s="145"/>
      <c r="M207" s="145"/>
      <c r="N207" s="145"/>
      <c r="O207" s="145"/>
      <c r="P207" s="145"/>
      <c r="Q207" s="145"/>
      <c r="R207" s="104"/>
      <c r="S207" s="145"/>
      <c r="T207" s="145"/>
      <c r="U207" s="145"/>
      <c r="V207" s="145"/>
      <c r="W207" s="145"/>
      <c r="X207" s="145"/>
      <c r="Y207" s="145"/>
      <c r="Z207" s="145"/>
      <c r="AA207" s="276"/>
      <c r="AB207" s="145"/>
      <c r="AC207" s="145"/>
      <c r="AD207" s="145"/>
      <c r="AE207" s="145"/>
    </row>
    <row r="208" spans="1:31" x14ac:dyDescent="0.35">
      <c r="A208" s="104"/>
      <c r="B208" s="145"/>
      <c r="C208" s="145"/>
      <c r="D208" s="145"/>
      <c r="E208" s="104"/>
      <c r="F208" s="145"/>
      <c r="G208" s="104"/>
      <c r="H208" s="145"/>
      <c r="I208" s="104"/>
      <c r="J208" s="145"/>
      <c r="K208" s="276"/>
      <c r="L208" s="145"/>
      <c r="M208" s="145"/>
      <c r="N208" s="145"/>
      <c r="O208" s="145"/>
      <c r="P208" s="145"/>
      <c r="Q208" s="145"/>
      <c r="R208" s="104"/>
      <c r="S208" s="145"/>
      <c r="T208" s="145"/>
      <c r="U208" s="145"/>
      <c r="V208" s="145"/>
      <c r="W208" s="145"/>
      <c r="X208" s="145"/>
      <c r="Y208" s="145"/>
      <c r="Z208" s="145"/>
      <c r="AA208" s="276"/>
      <c r="AB208" s="145"/>
      <c r="AC208" s="145"/>
      <c r="AD208" s="145"/>
      <c r="AE208" s="145"/>
    </row>
    <row r="209" spans="1:31" x14ac:dyDescent="0.35">
      <c r="A209" s="104"/>
      <c r="B209" s="145"/>
      <c r="C209" s="145"/>
      <c r="D209" s="145"/>
      <c r="E209" s="104"/>
      <c r="F209" s="145"/>
      <c r="G209" s="104"/>
      <c r="H209" s="145"/>
      <c r="I209" s="104"/>
      <c r="J209" s="145"/>
      <c r="K209" s="276"/>
      <c r="L209" s="145"/>
      <c r="M209" s="145"/>
      <c r="N209" s="145"/>
      <c r="O209" s="145"/>
      <c r="P209" s="145"/>
      <c r="Q209" s="145"/>
      <c r="R209" s="104"/>
      <c r="S209" s="145"/>
      <c r="T209" s="145"/>
      <c r="U209" s="145"/>
      <c r="V209" s="145"/>
      <c r="W209" s="145"/>
      <c r="X209" s="145"/>
      <c r="Y209" s="145"/>
      <c r="Z209" s="145"/>
      <c r="AA209" s="276"/>
      <c r="AB209" s="145"/>
      <c r="AC209" s="145"/>
      <c r="AD209" s="145"/>
      <c r="AE209" s="145"/>
    </row>
    <row r="210" spans="1:31" x14ac:dyDescent="0.35">
      <c r="A210" s="257"/>
      <c r="B210" s="162"/>
      <c r="C210" s="162"/>
      <c r="D210" s="162"/>
      <c r="E210" s="257"/>
      <c r="F210" s="162"/>
      <c r="G210" s="257"/>
      <c r="H210" s="162"/>
      <c r="I210" s="257"/>
      <c r="J210" s="162"/>
      <c r="K210" s="321"/>
      <c r="L210" s="162"/>
      <c r="M210" s="162"/>
      <c r="N210" s="162"/>
      <c r="O210" s="162"/>
      <c r="P210" s="162"/>
      <c r="Q210" s="162"/>
      <c r="R210" s="257"/>
      <c r="S210" s="162"/>
      <c r="T210" s="162"/>
      <c r="U210" s="162"/>
      <c r="V210" s="162"/>
      <c r="W210" s="162"/>
      <c r="X210" s="162"/>
      <c r="Y210" s="162"/>
      <c r="Z210" s="162"/>
      <c r="AA210" s="321"/>
      <c r="AB210" s="162"/>
      <c r="AC210" s="162"/>
      <c r="AD210" s="162"/>
      <c r="AE210" s="162"/>
    </row>
    <row r="218" spans="1:31" x14ac:dyDescent="0.35">
      <c r="E218" s="322"/>
      <c r="F218" s="277"/>
      <c r="G218" s="323" t="s">
        <v>3884</v>
      </c>
      <c r="H218">
        <v>9</v>
      </c>
    </row>
    <row r="219" spans="1:31" x14ac:dyDescent="0.35">
      <c r="E219" s="322"/>
      <c r="F219" s="277"/>
      <c r="G219" s="322" t="s">
        <v>3898</v>
      </c>
      <c r="H219">
        <v>146</v>
      </c>
    </row>
    <row r="220" spans="1:31" x14ac:dyDescent="0.35">
      <c r="E220" s="322"/>
      <c r="F220" s="425" t="s">
        <v>3690</v>
      </c>
      <c r="G220" s="425"/>
      <c r="H220">
        <v>8</v>
      </c>
    </row>
    <row r="221" spans="1:31" x14ac:dyDescent="0.35">
      <c r="E221" s="322"/>
      <c r="F221" s="425" t="s">
        <v>3280</v>
      </c>
      <c r="G221" s="425"/>
      <c r="H221">
        <v>7</v>
      </c>
    </row>
    <row r="222" spans="1:31" x14ac:dyDescent="0.35">
      <c r="E222" s="424" t="s">
        <v>3886</v>
      </c>
      <c r="F222" s="424"/>
      <c r="G222" s="424"/>
      <c r="H222">
        <v>2</v>
      </c>
    </row>
    <row r="223" spans="1:31" x14ac:dyDescent="0.35">
      <c r="H223" s="313">
        <f>SUBTOTAL(9,H218:H222)</f>
        <v>172</v>
      </c>
    </row>
    <row r="225" spans="5:8" x14ac:dyDescent="0.35">
      <c r="G225" s="322" t="s">
        <v>3225</v>
      </c>
    </row>
    <row r="226" spans="5:8" x14ac:dyDescent="0.35">
      <c r="G226" s="324" t="s">
        <v>3884</v>
      </c>
      <c r="H226">
        <v>5</v>
      </c>
    </row>
    <row r="227" spans="5:8" x14ac:dyDescent="0.35">
      <c r="G227" s="169" t="s">
        <v>3898</v>
      </c>
      <c r="H227">
        <v>5</v>
      </c>
    </row>
    <row r="228" spans="5:8" x14ac:dyDescent="0.35">
      <c r="F228" s="422" t="s">
        <v>3690</v>
      </c>
      <c r="G228" s="422"/>
      <c r="H228">
        <v>2</v>
      </c>
    </row>
    <row r="229" spans="5:8" x14ac:dyDescent="0.35">
      <c r="F229" s="422" t="s">
        <v>3280</v>
      </c>
      <c r="G229" s="422"/>
      <c r="H229">
        <v>0</v>
      </c>
    </row>
    <row r="230" spans="5:8" x14ac:dyDescent="0.35">
      <c r="E230" s="423" t="s">
        <v>3886</v>
      </c>
      <c r="F230" s="423"/>
      <c r="G230" s="423"/>
      <c r="H230">
        <v>0</v>
      </c>
    </row>
    <row r="231" spans="5:8" x14ac:dyDescent="0.35">
      <c r="H231" s="325">
        <f>SUBTOTAL(9,H226:H230)</f>
        <v>12</v>
      </c>
    </row>
    <row r="233" spans="5:8" x14ac:dyDescent="0.35">
      <c r="G233" s="322" t="s">
        <v>203</v>
      </c>
    </row>
    <row r="234" spans="5:8" x14ac:dyDescent="0.35">
      <c r="G234" s="324" t="s">
        <v>3884</v>
      </c>
      <c r="H234">
        <v>7</v>
      </c>
    </row>
    <row r="235" spans="5:8" x14ac:dyDescent="0.35">
      <c r="G235" s="169" t="s">
        <v>3898</v>
      </c>
      <c r="H235">
        <v>9</v>
      </c>
    </row>
    <row r="236" spans="5:8" x14ac:dyDescent="0.35">
      <c r="F236" s="422" t="s">
        <v>3690</v>
      </c>
      <c r="G236" s="422"/>
      <c r="H236">
        <v>1</v>
      </c>
    </row>
    <row r="237" spans="5:8" x14ac:dyDescent="0.35">
      <c r="F237" s="422" t="s">
        <v>3280</v>
      </c>
      <c r="G237" s="422"/>
      <c r="H237">
        <v>0</v>
      </c>
    </row>
    <row r="238" spans="5:8" x14ac:dyDescent="0.35">
      <c r="E238" s="423" t="s">
        <v>3886</v>
      </c>
      <c r="F238" s="423"/>
      <c r="G238" s="423"/>
      <c r="H238">
        <v>0</v>
      </c>
    </row>
    <row r="239" spans="5:8" x14ac:dyDescent="0.35">
      <c r="H239" s="325">
        <f>SUBTOTAL(9,H234:H238)</f>
        <v>17</v>
      </c>
    </row>
    <row r="240" spans="5:8" x14ac:dyDescent="0.35">
      <c r="G240" s="322" t="s">
        <v>3640</v>
      </c>
    </row>
    <row r="241" spans="5:8" x14ac:dyDescent="0.35">
      <c r="G241" s="324" t="s">
        <v>3884</v>
      </c>
      <c r="H241">
        <v>2</v>
      </c>
    </row>
    <row r="242" spans="5:8" x14ac:dyDescent="0.35">
      <c r="G242" s="169" t="s">
        <v>3898</v>
      </c>
      <c r="H242">
        <v>0</v>
      </c>
    </row>
    <row r="243" spans="5:8" x14ac:dyDescent="0.35">
      <c r="F243" s="422" t="s">
        <v>3690</v>
      </c>
      <c r="G243" s="422"/>
      <c r="H243">
        <v>2</v>
      </c>
    </row>
    <row r="244" spans="5:8" x14ac:dyDescent="0.35">
      <c r="F244" s="422" t="s">
        <v>3280</v>
      </c>
      <c r="G244" s="422"/>
      <c r="H244">
        <v>0</v>
      </c>
    </row>
    <row r="245" spans="5:8" x14ac:dyDescent="0.35">
      <c r="E245" s="423" t="s">
        <v>3886</v>
      </c>
      <c r="F245" s="423"/>
      <c r="G245" s="423"/>
      <c r="H245">
        <v>2</v>
      </c>
    </row>
    <row r="246" spans="5:8" x14ac:dyDescent="0.35">
      <c r="H246" s="325">
        <f>SUBTOTAL(9,H241:H245)</f>
        <v>6</v>
      </c>
    </row>
    <row r="247" spans="5:8" x14ac:dyDescent="0.35">
      <c r="G247" s="322" t="s">
        <v>3904</v>
      </c>
    </row>
    <row r="248" spans="5:8" x14ac:dyDescent="0.35">
      <c r="G248" s="324" t="s">
        <v>3884</v>
      </c>
      <c r="H248">
        <v>0</v>
      </c>
    </row>
    <row r="249" spans="5:8" x14ac:dyDescent="0.35">
      <c r="G249" s="169" t="s">
        <v>3898</v>
      </c>
      <c r="H249">
        <v>2</v>
      </c>
    </row>
    <row r="250" spans="5:8" x14ac:dyDescent="0.35">
      <c r="F250" s="422" t="s">
        <v>3690</v>
      </c>
      <c r="G250" s="422"/>
      <c r="H250">
        <v>0</v>
      </c>
    </row>
    <row r="251" spans="5:8" x14ac:dyDescent="0.35">
      <c r="F251" s="422" t="s">
        <v>3280</v>
      </c>
      <c r="G251" s="422"/>
      <c r="H251">
        <v>0</v>
      </c>
    </row>
    <row r="252" spans="5:8" x14ac:dyDescent="0.35">
      <c r="E252" s="423" t="s">
        <v>3886</v>
      </c>
      <c r="F252" s="423"/>
      <c r="G252" s="423"/>
      <c r="H252">
        <v>0</v>
      </c>
    </row>
    <row r="253" spans="5:8" x14ac:dyDescent="0.35">
      <c r="H253" s="325">
        <f>SUBTOTAL(9,H248:H252)</f>
        <v>2</v>
      </c>
    </row>
    <row r="254" spans="5:8" x14ac:dyDescent="0.35">
      <c r="G254" s="322" t="s">
        <v>88</v>
      </c>
    </row>
    <row r="255" spans="5:8" x14ac:dyDescent="0.35">
      <c r="G255" s="324" t="s">
        <v>3884</v>
      </c>
      <c r="H255">
        <v>5</v>
      </c>
    </row>
    <row r="256" spans="5:8" x14ac:dyDescent="0.35">
      <c r="G256" s="169" t="s">
        <v>3898</v>
      </c>
      <c r="H256">
        <v>5</v>
      </c>
    </row>
    <row r="257" spans="5:8" x14ac:dyDescent="0.35">
      <c r="F257" s="422" t="s">
        <v>3690</v>
      </c>
      <c r="G257" s="422"/>
      <c r="H257">
        <v>0</v>
      </c>
    </row>
    <row r="258" spans="5:8" x14ac:dyDescent="0.35">
      <c r="F258" s="422" t="s">
        <v>3280</v>
      </c>
      <c r="G258" s="422"/>
      <c r="H258">
        <v>0</v>
      </c>
    </row>
    <row r="259" spans="5:8" x14ac:dyDescent="0.35">
      <c r="E259" s="423" t="s">
        <v>3886</v>
      </c>
      <c r="F259" s="423"/>
      <c r="G259" s="423"/>
      <c r="H259">
        <v>0</v>
      </c>
    </row>
    <row r="260" spans="5:8" x14ac:dyDescent="0.35">
      <c r="H260" s="325">
        <f>SUBTOTAL(9,H255:H259)</f>
        <v>10</v>
      </c>
    </row>
    <row r="261" spans="5:8" x14ac:dyDescent="0.35">
      <c r="G261" s="322" t="s">
        <v>1103</v>
      </c>
    </row>
    <row r="262" spans="5:8" x14ac:dyDescent="0.35">
      <c r="G262" s="324" t="s">
        <v>3884</v>
      </c>
      <c r="H262">
        <v>2</v>
      </c>
    </row>
    <row r="263" spans="5:8" x14ac:dyDescent="0.35">
      <c r="G263" s="169" t="s">
        <v>3898</v>
      </c>
      <c r="H263">
        <v>2</v>
      </c>
    </row>
    <row r="264" spans="5:8" x14ac:dyDescent="0.35">
      <c r="F264" s="422" t="s">
        <v>3690</v>
      </c>
      <c r="G264" s="422"/>
      <c r="H264">
        <v>1</v>
      </c>
    </row>
    <row r="265" spans="5:8" x14ac:dyDescent="0.35">
      <c r="F265" s="422" t="s">
        <v>3280</v>
      </c>
      <c r="G265" s="422"/>
      <c r="H265">
        <v>3</v>
      </c>
    </row>
    <row r="266" spans="5:8" x14ac:dyDescent="0.35">
      <c r="E266" s="423" t="s">
        <v>3886</v>
      </c>
      <c r="F266" s="423"/>
      <c r="G266" s="423"/>
      <c r="H266">
        <v>0</v>
      </c>
    </row>
    <row r="267" spans="5:8" x14ac:dyDescent="0.35">
      <c r="H267" s="325">
        <f>SUBTOTAL(9,H262:H266)</f>
        <v>8</v>
      </c>
    </row>
    <row r="268" spans="5:8" x14ac:dyDescent="0.35">
      <c r="G268" s="322" t="s">
        <v>98</v>
      </c>
    </row>
    <row r="269" spans="5:8" x14ac:dyDescent="0.35">
      <c r="G269" s="324" t="s">
        <v>3884</v>
      </c>
    </row>
    <row r="270" spans="5:8" x14ac:dyDescent="0.35">
      <c r="G270" s="169" t="s">
        <v>3898</v>
      </c>
      <c r="H270">
        <v>4</v>
      </c>
    </row>
    <row r="271" spans="5:8" x14ac:dyDescent="0.35">
      <c r="F271" s="422" t="s">
        <v>3690</v>
      </c>
      <c r="G271" s="422"/>
      <c r="H271">
        <v>2</v>
      </c>
    </row>
    <row r="272" spans="5:8" x14ac:dyDescent="0.35">
      <c r="F272" s="422" t="s">
        <v>3280</v>
      </c>
      <c r="G272" s="422"/>
      <c r="H272">
        <v>0</v>
      </c>
    </row>
    <row r="273" spans="5:8" x14ac:dyDescent="0.35">
      <c r="E273" s="423" t="s">
        <v>3886</v>
      </c>
      <c r="F273" s="423"/>
      <c r="G273" s="423"/>
      <c r="H273">
        <v>1</v>
      </c>
    </row>
    <row r="274" spans="5:8" x14ac:dyDescent="0.35">
      <c r="H274" s="325">
        <f>SUBTOTAL(9,H270:H273)</f>
        <v>7</v>
      </c>
    </row>
    <row r="275" spans="5:8" x14ac:dyDescent="0.35">
      <c r="G275" s="322" t="s">
        <v>3515</v>
      </c>
    </row>
    <row r="276" spans="5:8" x14ac:dyDescent="0.35">
      <c r="G276" s="324" t="s">
        <v>3884</v>
      </c>
      <c r="H276">
        <v>0</v>
      </c>
    </row>
    <row r="277" spans="5:8" x14ac:dyDescent="0.35">
      <c r="G277" s="169" t="s">
        <v>3898</v>
      </c>
      <c r="H277">
        <v>3</v>
      </c>
    </row>
    <row r="278" spans="5:8" x14ac:dyDescent="0.35">
      <c r="F278" s="422" t="s">
        <v>3690</v>
      </c>
      <c r="G278" s="422"/>
      <c r="H278">
        <v>0</v>
      </c>
    </row>
    <row r="279" spans="5:8" x14ac:dyDescent="0.35">
      <c r="F279" s="422" t="s">
        <v>3280</v>
      </c>
      <c r="G279" s="422"/>
      <c r="H279">
        <v>0</v>
      </c>
    </row>
    <row r="280" spans="5:8" x14ac:dyDescent="0.35">
      <c r="E280" s="423" t="s">
        <v>3886</v>
      </c>
      <c r="F280" s="423"/>
      <c r="G280" s="423"/>
      <c r="H280">
        <v>0</v>
      </c>
    </row>
    <row r="281" spans="5:8" x14ac:dyDescent="0.35">
      <c r="H281" s="325">
        <f>SUBTOTAL(9,H276:H280)</f>
        <v>3</v>
      </c>
    </row>
    <row r="282" spans="5:8" x14ac:dyDescent="0.35">
      <c r="G282" s="322" t="s">
        <v>988</v>
      </c>
    </row>
    <row r="283" spans="5:8" x14ac:dyDescent="0.35">
      <c r="G283" s="324" t="s">
        <v>3884</v>
      </c>
    </row>
    <row r="284" spans="5:8" x14ac:dyDescent="0.35">
      <c r="G284" s="169" t="s">
        <v>3898</v>
      </c>
      <c r="H284">
        <v>2</v>
      </c>
    </row>
    <row r="285" spans="5:8" x14ac:dyDescent="0.35">
      <c r="F285" s="422" t="s">
        <v>3690</v>
      </c>
      <c r="G285" s="422"/>
      <c r="H285">
        <v>0</v>
      </c>
    </row>
    <row r="286" spans="5:8" x14ac:dyDescent="0.35">
      <c r="F286" s="422" t="s">
        <v>3280</v>
      </c>
      <c r="G286" s="422"/>
      <c r="H286">
        <v>1</v>
      </c>
    </row>
    <row r="287" spans="5:8" x14ac:dyDescent="0.35">
      <c r="E287" s="423" t="s">
        <v>3886</v>
      </c>
      <c r="F287" s="423"/>
      <c r="G287" s="423"/>
      <c r="H287">
        <v>0</v>
      </c>
    </row>
    <row r="288" spans="5:8" x14ac:dyDescent="0.35">
      <c r="H288" s="325">
        <f>SUBTOTAL(9,H284:H287)</f>
        <v>3</v>
      </c>
    </row>
    <row r="289" spans="5:8" x14ac:dyDescent="0.35">
      <c r="G289" s="322" t="s">
        <v>3905</v>
      </c>
    </row>
    <row r="290" spans="5:8" x14ac:dyDescent="0.35">
      <c r="G290" s="324" t="s">
        <v>3884</v>
      </c>
    </row>
    <row r="291" spans="5:8" x14ac:dyDescent="0.35">
      <c r="G291" s="169" t="s">
        <v>3898</v>
      </c>
      <c r="H291">
        <v>2</v>
      </c>
    </row>
    <row r="292" spans="5:8" x14ac:dyDescent="0.35">
      <c r="F292" s="422" t="s">
        <v>3690</v>
      </c>
      <c r="G292" s="422"/>
      <c r="H292">
        <v>1</v>
      </c>
    </row>
    <row r="293" spans="5:8" x14ac:dyDescent="0.35">
      <c r="F293" s="422" t="s">
        <v>3280</v>
      </c>
      <c r="G293" s="422"/>
      <c r="H293">
        <v>0</v>
      </c>
    </row>
    <row r="294" spans="5:8" x14ac:dyDescent="0.35">
      <c r="E294" s="423" t="s">
        <v>3886</v>
      </c>
      <c r="F294" s="423"/>
      <c r="G294" s="423"/>
      <c r="H294">
        <v>0</v>
      </c>
    </row>
    <row r="295" spans="5:8" x14ac:dyDescent="0.35">
      <c r="H295" s="325">
        <f>SUBTOTAL(9,H291:H294)</f>
        <v>3</v>
      </c>
    </row>
    <row r="296" spans="5:8" x14ac:dyDescent="0.35">
      <c r="G296" s="322" t="s">
        <v>3372</v>
      </c>
    </row>
    <row r="297" spans="5:8" x14ac:dyDescent="0.35">
      <c r="G297" s="324" t="s">
        <v>3884</v>
      </c>
      <c r="H297">
        <v>0</v>
      </c>
    </row>
    <row r="298" spans="5:8" x14ac:dyDescent="0.35">
      <c r="G298" s="169" t="s">
        <v>3898</v>
      </c>
      <c r="H298">
        <v>3</v>
      </c>
    </row>
    <row r="299" spans="5:8" x14ac:dyDescent="0.35">
      <c r="F299" s="422" t="s">
        <v>3690</v>
      </c>
      <c r="G299" s="422"/>
      <c r="H299">
        <v>0</v>
      </c>
    </row>
    <row r="300" spans="5:8" x14ac:dyDescent="0.35">
      <c r="F300" s="422" t="s">
        <v>3280</v>
      </c>
      <c r="G300" s="422"/>
      <c r="H300">
        <v>0</v>
      </c>
    </row>
    <row r="301" spans="5:8" x14ac:dyDescent="0.35">
      <c r="E301" s="423" t="s">
        <v>3886</v>
      </c>
      <c r="F301" s="423"/>
      <c r="G301" s="423"/>
      <c r="H301">
        <v>0</v>
      </c>
    </row>
    <row r="302" spans="5:8" x14ac:dyDescent="0.35">
      <c r="H302" s="325">
        <f>SUBTOTAL(9,H297:H301)</f>
        <v>3</v>
      </c>
    </row>
    <row r="303" spans="5:8" x14ac:dyDescent="0.35">
      <c r="G303" s="322" t="s">
        <v>245</v>
      </c>
    </row>
    <row r="304" spans="5:8" x14ac:dyDescent="0.35">
      <c r="G304" s="324" t="s">
        <v>3884</v>
      </c>
      <c r="H304">
        <v>2</v>
      </c>
    </row>
    <row r="305" spans="5:8" x14ac:dyDescent="0.35">
      <c r="G305" s="169" t="s">
        <v>3898</v>
      </c>
      <c r="H305">
        <v>1</v>
      </c>
    </row>
    <row r="306" spans="5:8" x14ac:dyDescent="0.35">
      <c r="F306" s="422" t="s">
        <v>3690</v>
      </c>
      <c r="G306" s="422"/>
      <c r="H306">
        <v>3</v>
      </c>
    </row>
    <row r="307" spans="5:8" x14ac:dyDescent="0.35">
      <c r="F307" s="422" t="s">
        <v>3280</v>
      </c>
      <c r="G307" s="422"/>
      <c r="H307">
        <v>0</v>
      </c>
    </row>
    <row r="308" spans="5:8" x14ac:dyDescent="0.35">
      <c r="E308" s="423" t="s">
        <v>3886</v>
      </c>
      <c r="F308" s="423"/>
      <c r="G308" s="423"/>
      <c r="H308">
        <v>0</v>
      </c>
    </row>
    <row r="309" spans="5:8" x14ac:dyDescent="0.35">
      <c r="H309" s="325">
        <f>SUBTOTAL(9,H304:H308)</f>
        <v>6</v>
      </c>
    </row>
    <row r="310" spans="5:8" x14ac:dyDescent="0.35">
      <c r="G310" s="322" t="s">
        <v>106</v>
      </c>
    </row>
    <row r="311" spans="5:8" x14ac:dyDescent="0.35">
      <c r="G311" s="324" t="s">
        <v>3884</v>
      </c>
      <c r="H311">
        <v>2</v>
      </c>
    </row>
    <row r="312" spans="5:8" x14ac:dyDescent="0.35">
      <c r="G312" s="169" t="s">
        <v>3898</v>
      </c>
      <c r="H312">
        <v>11</v>
      </c>
    </row>
    <row r="313" spans="5:8" x14ac:dyDescent="0.35">
      <c r="F313" s="422" t="s">
        <v>3690</v>
      </c>
      <c r="G313" s="422"/>
      <c r="H313">
        <v>1</v>
      </c>
    </row>
    <row r="314" spans="5:8" x14ac:dyDescent="0.35">
      <c r="F314" s="422" t="s">
        <v>3280</v>
      </c>
      <c r="G314" s="422"/>
      <c r="H314">
        <v>1</v>
      </c>
    </row>
    <row r="315" spans="5:8" x14ac:dyDescent="0.35">
      <c r="E315" s="423" t="s">
        <v>3886</v>
      </c>
      <c r="F315" s="423"/>
      <c r="G315" s="423"/>
      <c r="H315">
        <v>0</v>
      </c>
    </row>
    <row r="316" spans="5:8" x14ac:dyDescent="0.35">
      <c r="H316" s="325">
        <f>SUBTOTAL(9,H311:H315)</f>
        <v>15</v>
      </c>
    </row>
    <row r="318" spans="5:8" x14ac:dyDescent="0.35">
      <c r="H318">
        <f>H316+H309+H302+H295+H288+H281+H274+H267+H260+H253+H246+H239+H231</f>
        <v>95</v>
      </c>
    </row>
  </sheetData>
  <autoFilter ref="A1:AE191" xr:uid="{00000000-0009-0000-0000-000002000000}"/>
  <mergeCells count="42">
    <mergeCell ref="E315:G315"/>
    <mergeCell ref="F292:G292"/>
    <mergeCell ref="F293:G293"/>
    <mergeCell ref="E294:G294"/>
    <mergeCell ref="F299:G299"/>
    <mergeCell ref="F300:G300"/>
    <mergeCell ref="E301:G301"/>
    <mergeCell ref="F306:G306"/>
    <mergeCell ref="F307:G307"/>
    <mergeCell ref="E308:G308"/>
    <mergeCell ref="F313:G313"/>
    <mergeCell ref="F314:G314"/>
    <mergeCell ref="E287:G287"/>
    <mergeCell ref="F264:G264"/>
    <mergeCell ref="F265:G265"/>
    <mergeCell ref="E266:G266"/>
    <mergeCell ref="F271:G271"/>
    <mergeCell ref="F272:G272"/>
    <mergeCell ref="E273:G273"/>
    <mergeCell ref="F278:G278"/>
    <mergeCell ref="F279:G279"/>
    <mergeCell ref="E280:G280"/>
    <mergeCell ref="F285:G285"/>
    <mergeCell ref="F286:G286"/>
    <mergeCell ref="E259:G259"/>
    <mergeCell ref="F236:G236"/>
    <mergeCell ref="F237:G237"/>
    <mergeCell ref="E238:G238"/>
    <mergeCell ref="F243:G243"/>
    <mergeCell ref="F244:G244"/>
    <mergeCell ref="E245:G245"/>
    <mergeCell ref="F250:G250"/>
    <mergeCell ref="F251:G251"/>
    <mergeCell ref="E252:G252"/>
    <mergeCell ref="F257:G257"/>
    <mergeCell ref="F258:G258"/>
    <mergeCell ref="F228:G228"/>
    <mergeCell ref="F229:G229"/>
    <mergeCell ref="E230:G230"/>
    <mergeCell ref="E222:G222"/>
    <mergeCell ref="F220:G220"/>
    <mergeCell ref="F221:G221"/>
  </mergeCells>
  <phoneticPr fontId="21" type="noConversion"/>
  <hyperlinks>
    <hyperlink ref="AE5" r:id="rId1" display="https://www.secop.gov.co/CO1ContractsManagement/Tendering/ProcurementContractEdit/Update?ProfileName=CCE-11-Procedimiento_Publicidad&amp;PPI=CO1.PPI.40852025&amp;DocUniqueName=ContratoDeCompra&amp;DocTypeName=NextWay.Entities.Marketplace.Tendering.ProcurementContract&amp;ProfileVersion=12&amp;DocUniqueIdentifier=CO1.PCCNTR.8099802&amp;prevCtxUrl=https%3a%2f%2fwww.secop.gov.co%3a443%2fCO1ContractsManagement%2fTendering%2fProcurementContractManagement%2fIndex&amp;prevCtxLbl=Contratos+" xr:uid="{00000000-0004-0000-0200-000000000000}"/>
    <hyperlink ref="AE39" r:id="rId2" display="https://www.secop.gov.co/CO1ContractsManagement/Tendering/ProcurementContractEdit/View?docUniqueIdentifier=CO1.PCCNTR.8122680&amp;prevCtxUrl=https%3a%2f%2fwww.secop.gov.co%3a443%2fCO1ContractsManagement%2fTendering%2fProcurementContractManagement%2fIndex&amp;prevCtxLbl=Contratos+" xr:uid="{00000000-0004-0000-0200-000001000000}"/>
    <hyperlink ref="AE12" r:id="rId3" display="https://www.secop.gov.co/CO1ContractsManagement/Tendering/ProcurementContractEdit/Update?ProfileName=CCE-11-Procedimiento_Publicidad&amp;PPI=CO1.PPI.40811836&amp;DocUniqueName=ContratoDeCompra&amp;DocTypeName=NextWay.Entities.Marketplace.Tendering.ProcurementContract&amp;ProfileVersion=12&amp;DocUniqueIdentifier=CO1.PCCNTR.8093380&amp;prevCtxUrl=https%3a%2f%2fwww.secop.gov.co%3a443%2fCO1ContractsManagement%2fTendering%2fProcurementContractManagement%2fIndex&amp;prevCtxLbl=Contratos+" xr:uid="{D059048F-38E9-4500-B93B-CB8F7DAF8451}"/>
  </hyperlinks>
  <pageMargins left="0.7" right="0.7" top="0.75" bottom="0.75" header="0.3" footer="0.3"/>
  <pageSetup paperSize="9" orientation="portrait" horizontalDpi="0" verticalDpi="0" r:id="rId4"/>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CONTRATOS 2025</vt:lpstr>
      <vt:lpstr>CONVENIOS 2025</vt:lpstr>
      <vt:lpstr>CONVENIOS DE ASOCIACION 2025</vt:lpstr>
      <vt:lpstr>'CONTRATOS 2025'!Área_de_impresión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FRANCY MARROQUIN</dc:creator>
  <cp:lastModifiedBy>Carlos julian Garavito Estupiñan</cp:lastModifiedBy>
  <cp:lastPrinted>2023-01-10T19:45:58Z</cp:lastPrinted>
  <dcterms:created xsi:type="dcterms:W3CDTF">2016-06-03T15:40:39Z</dcterms:created>
  <dcterms:modified xsi:type="dcterms:W3CDTF">2025-08-23T22:09:20Z</dcterms:modified>
</cp:coreProperties>
</file>